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1" r:id="rId3"/>
    <sheet name="Análisis de costos horarios" sheetId="38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<sst xmlns="http://schemas.openxmlformats.org/spreadsheetml/2006/main" count="2629" uniqueCount="447">
  <si>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</si>
  <si>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</si>
  <si>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</si>
  <si>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</si>
  <si>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</si>
  <si>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</si>
  <si>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</si>
  <si>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</si>
  <si>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</si>
  <si>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</si>
  <si>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</si>
  <si>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</si>
  <si>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</si>
  <si>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</si>
  <si>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</si>
  <si>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</si>
  <si>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</si>
  <si>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</si>
  <si>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</si>
  <si>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</si>
  <si>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</si>
  <si>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</si>
  <si>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</si>
  <si>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</si>
  <si>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</si>
  <si>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</si>
  <si>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</si>
  <si>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</si>
  <si>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</si>
  <si>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</si>
  <si>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</si>
  <si>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</si>
  <si>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</si>
  <si>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</si>
  <si>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</si>
  <si>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</si>
  <si>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</si>
  <si>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</si>
  <si>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</si>
  <si>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</si>
  <si>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</si>
  <si>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</si>
  <si>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</si>
  <si>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</si>
  <si>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</si>
  <si>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</si>
  <si>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</si>
  <si>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</si>
  <si>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</si>
  <si>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</si>
  <si>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</si>
  <si>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</si>
  <si>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</si>
  <si>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</si>
  <si>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</si>
  <si>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</si>
  <si>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</si>
  <si>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</si>
  <si>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</si>
  <si>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</si>
  <si>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</si>
  <si>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</si>
  <si>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</si>
  <si>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</si>
  <si>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</si>
  <si>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</si>
  <si>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</si>
  <si>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</si>
  <si>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</si>
  <si>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</si>
  <si>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</si>
  <si>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</si>
  <si>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</si>
  <si>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</si>
  <si>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</si>
  <si>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</si>
  <si>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</si>
  <si>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</si>
  <si>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</si>
  <si>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</si>
  <si>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</si>
  <si>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</si>
  <si>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</si>
  <si>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</si>
  <si>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</si>
  <si>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</si>
  <si>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</si>
  <si>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</si>
  <si>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</si>
  <si>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</si>
  <si>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</si>
  <si>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</si>
  <si>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</si>
  <si>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</si>
  <si>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</si>
  <si>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</si>
  <si>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</si>
  <si>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</si>
  <si>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</si>
  <si>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</si>
  <si>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</si>
  <si>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</si>
  <si>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</si>
  <si>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</si>
  <si>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</si>
  <si>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</si>
  <si>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</si>
  <si>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</si>
  <si>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</si>
  <si>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</si>
  <si>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</si>
  <si>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</si>
  <si>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</si>
  <si>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</si>
  <si>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</si>
  <si>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</si>
  <si>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</si>
  <si>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</si>
  <si>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</si>
  <si>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</si>
  <si>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</si>
  <si>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</si>
  <si>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</si>
  <si>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</si>
  <si>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</si>
  <si>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</si>
  <si>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</si>
  <si>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</si>
  <si>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</si>
  <si>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</si>
  <si>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</si>
  <si>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</si>
  <si>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</si>
  <si>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</si>
  <si>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</si>
  <si>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</si>
  <si>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</si>
  <si>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</si>
  <si>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</si>
  <si>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</si>
  <si>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</si>
  <si>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</si>
  <si>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</si>
  <si>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</si>
  <si>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</si>
  <si>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</si>
  <si>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</si>
  <si>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</si>
  <si>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</si>
  <si>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</si>
  <si>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</si>
  <si>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</si>
  <si>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</si>
  <si>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</si>
  <si>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</si>
  <si>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</si>
  <si>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</si>
  <si>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</si>
  <si>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</si>
  <si>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</si>
  <si>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</si>
  <si>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</si>
  <si>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</si>
  <si>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</si>
  <si>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</si>
  <si>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</si>
  <si>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</si>
  <si>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</si>
  <si>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</si>
  <si>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</si>
  <si>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</si>
  <si>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</si>
  <si>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</si>
  <si>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</si>
  <si>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</si>
  <si>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</si>
  <si>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</si>
  <si>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</si>
  <si>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</si>
  <si>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</si>
  <si>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</si>
  <si>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</si>
  <si>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</si>
  <si>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</si>
  <si>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</si>
  <si>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</si>
  <si>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</si>
  <si>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</si>
  <si>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</si>
  <si>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</si>
  <si>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</si>
  <si>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</si>
  <si>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</si>
  <si>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</si>
  <si>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</si>
  <si>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</si>
  <si>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</si>
  <si>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</si>
  <si>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</si>
  <si>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</si>
  <si>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</si>
  <si>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</si>
  <si>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</si>
  <si>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</si>
  <si>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</si>
  <si>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</si>
  <si>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</si>
  <si>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</si>
  <si>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</si>
  <si>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</si>
  <si>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</si>
  <si>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 CUCHI CPT-115</t>
  </si>
  <si>
    <t>EQUIPO ELECTRICO 115 KV, CUCHILLA 115 KV  CPT</t>
  </si>
  <si>
    <t>MT- CUCHI SPT-115</t>
  </si>
  <si>
    <t>EQUIPO ELECTRICO 115 KV, CUCHILLA 115 KV  SPT</t>
  </si>
  <si>
    <t>MT-AISLADOR S-123</t>
  </si>
  <si>
    <t>AISLADOR SOPORTE 123 KV</t>
  </si>
  <si>
    <t>MT-APARTRRA 96</t>
  </si>
  <si>
    <t>APARTARRAYO 96 KV</t>
  </si>
  <si>
    <t>MT-BCO BAT C 360AH</t>
  </si>
  <si>
    <t>BANCO DE BATERÍAS Y CARGADORES 360 A-h</t>
  </si>
  <si>
    <t>MT-BUS-AI-H-C-115</t>
  </si>
  <si>
    <t>BUSES, AISLADORES, HERRAJES Y CONECTORES 115 KV</t>
  </si>
  <si>
    <t>MT-CABLE FZA PCYM115</t>
  </si>
  <si>
    <t>CABLE DE FUERZA Y CONTROL CONTROL/115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</si>
  <si>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</si>
  <si>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</si>
  <si>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</si>
  <si>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</si>
  <si>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</si>
  <si>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MT-EQ COMUNIC-115</t>
  </si>
  <si>
    <t>EQUIPO COMUNICACIÓN  115</t>
  </si>
  <si>
    <t>MT-EQ CTROLSUP-115</t>
  </si>
  <si>
    <t>EQUIPO DE CONTROL SUPERVISORIO 115 KV</t>
  </si>
  <si>
    <t>MT-EQ ELEC INTER-115</t>
  </si>
  <si>
    <t>EQUIPO ELÉCTRICO 115 KV, INTERRUPTOR 123 KV SF6</t>
  </si>
  <si>
    <t>MT-INST ELEC INT</t>
  </si>
  <si>
    <t>LUMINARIOS, CABLES, ALUMBRADO DE EMERGENCIA Y ACCESORIOS</t>
  </si>
  <si>
    <t>MT-LETREROS EQ P</t>
  </si>
  <si>
    <t>SISTEMA SEGURIDAD FÍSICA , LETREROS EQUIPO PRINCIPAL</t>
  </si>
  <si>
    <t>MT-LUMIN CAB ACC-115</t>
  </si>
  <si>
    <t>LUMINARIOS, CABLES Y ACCESORIOS, PARA BAHÍA 115 KV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</si>
  <si>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</si>
  <si>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</si>
  <si>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</si>
  <si>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</si>
  <si>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</si>
  <si>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</si>
  <si>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MT-TABLERO CA CD-115</t>
  </si>
  <si>
    <t>TABLERO CA Y CD -115</t>
  </si>
  <si>
    <t>TABLERO</t>
  </si>
  <si>
    <t>MT-TABLERO LT-115</t>
  </si>
  <si>
    <t>TABLERO SECCIÓN LT 115</t>
  </si>
  <si>
    <t>SECCIÓN</t>
  </si>
  <si>
    <t>MT-TABLERO PCYM-115</t>
  </si>
  <si>
    <t>TABLERO CTOL PROT Y MEDICION 115 kv</t>
  </si>
  <si>
    <t>MT-TABLERO TT-115</t>
  </si>
  <si>
    <t>TABLERO SECCIÓN TT 115</t>
  </si>
  <si>
    <t>MT-TRANF-SE SER P</t>
  </si>
  <si>
    <t>TRANSFORMADOR Y SE  DE SERV PROPIOS</t>
  </si>
  <si>
    <t>MT-TRANSF C-123</t>
  </si>
  <si>
    <t>TRANSFORMADOR DE CORRIENTE 123 KV</t>
  </si>
  <si>
    <t>MT-TRANSF-P-123</t>
  </si>
  <si>
    <t>TRANSFORMADOR DE POTENCIAL 123 KV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</si>
  <si>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</si>
  <si>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</si>
  <si>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</si>
  <si>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</si>
  <si>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</si>
  <si>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</si>
  <si>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</si>
  <si>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</si>
  <si>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</si>
  <si>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</si>
  <si>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</si>
  <si>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</si>
  <si>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</si>
  <si>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</si>
  <si>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</si>
  <si>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</si>
  <si>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</si>
  <si>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</si>
  <si>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</si>
  <si>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</si>
  <si>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</si>
  <si>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</si>
  <si>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</si>
  <si>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</si>
  <si>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</si>
  <si>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</si>
  <si>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</si>
  <si>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</si>
  <si>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</si>
  <si>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</si>
  <si>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</si>
  <si>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>BH-115.- BAHÍA 115 KV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</si>
  <si>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</si>
  <si>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</si>
  <si>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</si>
  <si>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</si>
  <si>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</si>
  <si>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</si>
  <si>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</si>
  <si>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</si>
  <si>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</si>
  <si>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</si>
  <si>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</si>
  <si>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</si>
  <si>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</si>
  <si>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</si>
  <si>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</si>
  <si>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</si>
  <si>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</si>
  <si>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</si>
  <si>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</si>
  <si>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</si>
  <si>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</si>
  <si>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</si>
  <si>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</si>
  <si>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</si>
  <si>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</si>
  <si>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</si>
  <si>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</si>
  <si>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</si>
  <si>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</si>
  <si>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</si>
  <si>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</si>
  <si>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</si>
  <si>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DIEZ MIL DIEZ Y SIETE DOLARES 26  </t>
  </si>
  <si>
    <t xml:space="preserve">TRANSFORMADOR DE POT INDUCT </t>
  </si>
  <si>
    <t xml:space="preserve">TRECE MIL NOVECIENTOS SESENTA Y UN DOLARES 59  </t>
  </si>
  <si>
    <t>TRANSFORMADOR DE CORRIENTE</t>
  </si>
  <si>
    <t xml:space="preserve">DOS MIL TRESCIENTOS SETENTA Y CINCO DOLARES 11  </t>
  </si>
  <si>
    <t>APARTARRAYOS</t>
  </si>
  <si>
    <t>AISLADOR SOPORTE</t>
  </si>
  <si>
    <t xml:space="preserve">TRECE MIL CIENTO SESENTA DOLARES 88  </t>
  </si>
  <si>
    <t>CPT</t>
  </si>
  <si>
    <t>CUCHILLAS CPT</t>
  </si>
  <si>
    <t xml:space="preserve">ONCE MIL SETECIENTOS CUARENTA Y OCHO DOLARES 42  </t>
  </si>
  <si>
    <t>SPT</t>
  </si>
  <si>
    <t xml:space="preserve">CUCHILLAS SPT </t>
  </si>
  <si>
    <t xml:space="preserve">TREINTA Y CINCO MIL QUINIENTOS CUARENTA Y NUEVE DOLARES 66 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</si>
  <si>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</si>
  <si>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</si>
  <si>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</si>
  <si>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</si>
  <si>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</si>
  <si>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CIENTO TRECE MIL SEISCIENTOS SETENTA Y SEIS DOLARES 33  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</si>
  <si>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</si>
  <si>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</si>
  <si>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</si>
  <si>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</si>
  <si>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</si>
  <si>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</si>
  <si>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</si>
  <si>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</si>
  <si>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</si>
  <si>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</si>
  <si>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</si>
  <si>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</si>
  <si>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</si>
  <si>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</si>
  <si>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</si>
  <si>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</si>
  <si>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</si>
  <si>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</si>
  <si>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</si>
  <si>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</si>
  <si>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</si>
  <si>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</si>
  <si>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</si>
  <si>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</si>
  <si>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BH-138-A</t>
  </si>
  <si>
    <t>BAHIAS 138 KV - BP+BT - BANCO</t>
  </si>
  <si>
    <t>BH-138-1</t>
  </si>
  <si>
    <t>BH-138-2</t>
  </si>
  <si>
    <t>BH-138-3</t>
  </si>
  <si>
    <t>BH-138-4</t>
  </si>
  <si>
    <t>BH-138-5</t>
  </si>
  <si>
    <t>BH-138-6</t>
  </si>
  <si>
    <t>BH-138-7</t>
  </si>
  <si>
    <t>BH-138-8</t>
  </si>
  <si>
    <t>BH-138-9</t>
  </si>
  <si>
    <t>BH-138-10</t>
  </si>
  <si>
    <t>BH-138-11</t>
  </si>
  <si>
    <t>BH-138-12</t>
  </si>
  <si>
    <t>BH-138-13</t>
  </si>
  <si>
    <t>BH-138-14</t>
  </si>
  <si>
    <t>BH-138-15</t>
  </si>
  <si>
    <t>BH-138-16</t>
  </si>
  <si>
    <t>BH-138-17</t>
  </si>
  <si>
    <t>BH-138-18</t>
  </si>
  <si>
    <t>BH-138-19</t>
  </si>
  <si>
    <t>BH-138-20</t>
  </si>
  <si>
    <t>BH-138-21</t>
  </si>
  <si>
    <t>BH-138-22</t>
  </si>
  <si>
    <t>BH-138-23</t>
  </si>
  <si>
    <t>BH-138-24</t>
  </si>
  <si>
    <t>BH-138-25</t>
  </si>
  <si>
    <t>MT- CUCHI CPT-138</t>
  </si>
  <si>
    <t>EQUIPO ELECTRICO 138 KV, CUCHILLA 138 KV  CPT</t>
  </si>
  <si>
    <t>MT- CUCHI SPT-138</t>
  </si>
  <si>
    <t>EQUIPO ELECTRICO 138 KV, CUCHILLA 138 KV  SPT</t>
  </si>
  <si>
    <t>MT-AISLADOR S-145</t>
  </si>
  <si>
    <t>AISLADOR SOPORTE 145 KV</t>
  </si>
  <si>
    <t>MT-APARTRRA 120</t>
  </si>
  <si>
    <t>APARTARRAYO 120 KV</t>
  </si>
  <si>
    <t>MT-BUS-AI-H-C-138</t>
  </si>
  <si>
    <t>BUSES, AISLADORES, HERRAJES Y CONECTORES 138 KV</t>
  </si>
  <si>
    <t>MT-CABLE FZA PCYM138</t>
  </si>
  <si>
    <t>CABLE DE FUERZA Y CONTROL CONTROL/138</t>
  </si>
  <si>
    <t>MT-EQ COMUNIC-138</t>
  </si>
  <si>
    <t>EQUIPO COMUNICACIÓN  138</t>
  </si>
  <si>
    <t>MT-EQ CTROLSUP-138</t>
  </si>
  <si>
    <t>EQUIPO DE CONTROL SUPERVISORIO 138 KV</t>
  </si>
  <si>
    <t>MT-EQ ELEC INTER-138</t>
  </si>
  <si>
    <t>EQUIPO ELÉCTRICO 138 KV, INTERRUPTOR 145 KV SF6</t>
  </si>
  <si>
    <t>MT-LUMIN CAB ACC-138</t>
  </si>
  <si>
    <t>LUMINARIOS, CABLES Y ACCESORIOS, PARA BAHÍA 138 KV</t>
  </si>
  <si>
    <t>MT-TABLERO CA CD-138</t>
  </si>
  <si>
    <t>TABLERO CA Y CD -138</t>
  </si>
  <si>
    <t>MT-TABLERO LT-138</t>
  </si>
  <si>
    <t>TABLERO SECCIÓN LT 138</t>
  </si>
  <si>
    <t>MT-TABLERO PCYM-138</t>
  </si>
  <si>
    <t>TABLERO CTOL PROT Y MEDICION 138 kv</t>
  </si>
  <si>
    <t>MT-TABLERO TT-138</t>
  </si>
  <si>
    <t>TABLERO SECCIÓN TT 138</t>
  </si>
  <si>
    <t>MT-TRANSF C-145</t>
  </si>
  <si>
    <t>TRANSFORMADOR DE CORRIENTE 145 KV</t>
  </si>
  <si>
    <t>MT-TRANSF-P-145</t>
  </si>
  <si>
    <t>TRANSFORMADOR DE POTENCIAL 145 KV</t>
  </si>
  <si>
    <t>BH-138.- BAHÍA 138 KV</t>
  </si>
  <si>
    <t>USD = $ 19.0305 MX</t>
  </si>
  <si>
    <t xml:space="preserve">CIENTO CUARENTA Y NUEVE MIL QUINIENTOS ONCE DOLARES 98  </t>
  </si>
  <si>
    <t xml:space="preserve">QUINIENTOS VEINTITRES MIL QUINIENTOS VEINTIUN DOLARES 75  </t>
  </si>
  <si>
    <t xml:space="preserve">DOSCIENTOS TREINTA Y NUEVE MIL CIENTO CUARENTA Y DOS DOLARES 65  </t>
  </si>
  <si>
    <t xml:space="preserve">CIENTO VEINTITRES MIL DOSCIENTOS CINCO DOLARES 22  </t>
  </si>
  <si>
    <t xml:space="preserve">TRESCIENTOS CUARENTA Y UN MIL SEISCIENTOS SETENTA Y DOS DOLARES 7  </t>
  </si>
  <si>
    <t xml:space="preserve">NOVENTA Y CUATRO MIL NOVECIENTOS OCHENTA Y DOS DOLARES 41  </t>
  </si>
  <si>
    <t xml:space="preserve">SETENTA Y TRES MIL NOVECIENTOS VEINTIDOS DOLARES 20  </t>
  </si>
  <si>
    <t xml:space="preserve">UN MIL QUINIENTOS CUARENTA Y SEIS DOLARES 81  </t>
  </si>
  <si>
    <t xml:space="preserve">EQUIPO ELECTRICO 138 KV, CUCHILLA 138 KV  </t>
  </si>
  <si>
    <t xml:space="preserve">EQUIPO ELÉCTRICO 138 KV, INTERRUPTOR 145 </t>
  </si>
  <si>
    <t xml:space="preserve">TRESCIENTOS TREINTA MIL TRESCIENTOS CUARENTA Y DOS DOLARES 88  </t>
  </si>
  <si>
    <t>138 KV</t>
  </si>
  <si>
    <t>BAHÍA 138 KV</t>
  </si>
  <si>
    <t>BAHIAS 138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</si>
</sst>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name val="Arial"/>
    </font>
    <font>
      <b/>
      <sz val="8"/>
      <name val="Arial"/>
    </font>
    <font>
      <u/>
      <sz val="10"/>
      <name val="Arial"/>
    </font>
    <font>
      <b/>
      <u/>
      <sz val="8"/>
      <name val="Arial"/>
    </font>
    <font>
      <sz val="8"/>
      <name val="Arial"/>
    </font>
    <font>
      <b/>
      <sz val="12"/>
      <name val="Arial"/>
    </font>
    <font>
      <b/>
      <sz val="9"/>
      <name val="Arial"/>
    </font>
    <font>
      <u/>
      <sz val="8"/>
      <name val="Arial"/>
    </font>
    <font>
      <sz val="12"/>
      <name val="Arial"/>
    </font>
    <font>
      <b/>
      <sz val="11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446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BH-138-A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BH-138-A</v>
      </c>
      <c r="B6" s="343"/>
      <c r="C6" s="344"/>
      <c r="D6" s="9" t="str">
        <f>+PRESUTO!D12</f>
        <v>BAHIAS 138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138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372</v>
      </c>
      <c r="D12" s="33" t="s">
        <v>373</v>
      </c>
      <c r="E12" s="14"/>
      <c r="F12" s="13"/>
      <c r="G12" s="13"/>
      <c r="H12" s="40">
        <v>1365731.06</v>
      </c>
    </row>
    <row r="13" spans="1:8" ht="24.75" customHeight="1" x14ac:dyDescent="0.25">
      <c r="A13" s="98"/>
      <c r="B13" s="15"/>
      <c r="C13" s="15" t="s">
        <v>374</v>
      </c>
      <c r="D13" s="16" t="s">
        <v>180</v>
      </c>
      <c r="E13" s="17" t="s">
        <v>181</v>
      </c>
      <c r="F13" s="18">
        <v>0.4</v>
      </c>
      <c r="G13" s="18">
        <v>113676.33</v>
      </c>
      <c r="H13" s="21">
        <v>45470.53</v>
      </c>
    </row>
    <row r="14" spans="1:8" ht="24.75" customHeight="1" x14ac:dyDescent="0.25">
      <c r="A14" s="98"/>
      <c r="B14" s="15"/>
      <c r="C14" s="15" t="s">
        <v>375</v>
      </c>
      <c r="D14" s="16" t="s">
        <v>182</v>
      </c>
      <c r="E14" s="17" t="s">
        <v>181</v>
      </c>
      <c r="F14" s="18">
        <v>0.4</v>
      </c>
      <c r="G14" s="18">
        <v>330342.88</v>
      </c>
      <c r="H14" s="21">
        <v>132137.15</v>
      </c>
    </row>
    <row r="15" spans="1:8" ht="24.75" customHeight="1" x14ac:dyDescent="0.25">
      <c r="A15" s="98"/>
      <c r="B15" s="15"/>
      <c r="C15" s="15" t="s">
        <v>376</v>
      </c>
      <c r="D15" s="16" t="s">
        <v>183</v>
      </c>
      <c r="E15" s="17" t="s">
        <v>13</v>
      </c>
      <c r="F15" s="18">
        <v>2</v>
      </c>
      <c r="G15" s="18">
        <v>35549.660000000003</v>
      </c>
      <c r="H15" s="21">
        <v>71099.320000000007</v>
      </c>
    </row>
    <row r="16" spans="1:8" ht="24.75" customHeight="1" x14ac:dyDescent="0.25">
      <c r="A16" s="98"/>
      <c r="B16" s="15"/>
      <c r="C16" s="15" t="s">
        <v>377</v>
      </c>
      <c r="D16" s="16" t="s">
        <v>184</v>
      </c>
      <c r="E16" s="17" t="s">
        <v>10</v>
      </c>
      <c r="F16" s="18">
        <v>5</v>
      </c>
      <c r="G16" s="18">
        <v>11748.42</v>
      </c>
      <c r="H16" s="21">
        <v>58742.1</v>
      </c>
    </row>
    <row r="17" spans="1:8" ht="24.75" customHeight="1" x14ac:dyDescent="0.25">
      <c r="A17" s="98"/>
      <c r="B17" s="15"/>
      <c r="C17" s="15" t="s">
        <v>378</v>
      </c>
      <c r="D17" s="16" t="s">
        <v>185</v>
      </c>
      <c r="E17" s="17" t="s">
        <v>10</v>
      </c>
      <c r="F17" s="18">
        <v>0</v>
      </c>
      <c r="G17" s="18">
        <v>13160.88</v>
      </c>
      <c r="H17" s="21">
        <v>0</v>
      </c>
    </row>
    <row r="18" spans="1:8" ht="24.75" customHeight="1" x14ac:dyDescent="0.25">
      <c r="A18" s="98"/>
      <c r="B18" s="15"/>
      <c r="C18" s="15" t="s">
        <v>379</v>
      </c>
      <c r="D18" s="16" t="s">
        <v>186</v>
      </c>
      <c r="E18" s="17" t="s">
        <v>13</v>
      </c>
      <c r="F18" s="18">
        <v>2</v>
      </c>
      <c r="G18" s="18">
        <v>1546.81</v>
      </c>
      <c r="H18" s="21">
        <v>3093.62</v>
      </c>
    </row>
    <row r="19" spans="1:8" ht="24.75" customHeight="1" x14ac:dyDescent="0.25">
      <c r="A19" s="98"/>
      <c r="B19" s="15"/>
      <c r="C19" s="15" t="s">
        <v>380</v>
      </c>
      <c r="D19" s="16" t="s">
        <v>187</v>
      </c>
      <c r="E19" s="17" t="s">
        <v>13</v>
      </c>
      <c r="F19" s="18">
        <v>4</v>
      </c>
      <c r="G19" s="18">
        <v>2375.11</v>
      </c>
      <c r="H19" s="21">
        <v>9500.44</v>
      </c>
    </row>
    <row r="20" spans="1:8" ht="24.75" customHeight="1" x14ac:dyDescent="0.25">
      <c r="A20" s="98"/>
      <c r="B20" s="15"/>
      <c r="C20" s="15" t="s">
        <v>381</v>
      </c>
      <c r="D20" s="16" t="s">
        <v>188</v>
      </c>
      <c r="E20" s="17" t="s">
        <v>13</v>
      </c>
      <c r="F20" s="18">
        <v>3</v>
      </c>
      <c r="G20" s="18">
        <v>13961.59</v>
      </c>
      <c r="H20" s="21">
        <v>41884.769999999997</v>
      </c>
    </row>
    <row r="21" spans="1:8" ht="24.75" customHeight="1" x14ac:dyDescent="0.25">
      <c r="A21" s="98"/>
      <c r="B21" s="15"/>
      <c r="C21" s="15" t="s">
        <v>382</v>
      </c>
      <c r="D21" s="16" t="s">
        <v>189</v>
      </c>
      <c r="E21" s="17" t="s">
        <v>13</v>
      </c>
      <c r="F21" s="18">
        <v>3</v>
      </c>
      <c r="G21" s="18">
        <v>10017.26</v>
      </c>
      <c r="H21" s="21">
        <v>30051.78</v>
      </c>
    </row>
    <row r="22" spans="1:8" ht="24.75" customHeight="1" x14ac:dyDescent="0.25">
      <c r="A22" s="98"/>
      <c r="B22" s="15"/>
      <c r="C22" s="15" t="s">
        <v>383</v>
      </c>
      <c r="D22" s="16" t="s">
        <v>190</v>
      </c>
      <c r="E22" s="17" t="s">
        <v>181</v>
      </c>
      <c r="F22" s="18">
        <v>0.4</v>
      </c>
      <c r="G22" s="18">
        <v>120776.78</v>
      </c>
      <c r="H22" s="21">
        <v>48310.71</v>
      </c>
    </row>
    <row r="23" spans="1:8" ht="24.75" customHeight="1" x14ac:dyDescent="0.25">
      <c r="A23" s="98"/>
      <c r="B23" s="15"/>
      <c r="C23" s="15" t="s">
        <v>384</v>
      </c>
      <c r="D23" s="16" t="s">
        <v>191</v>
      </c>
      <c r="E23" s="17" t="s">
        <v>181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385</v>
      </c>
      <c r="D24" s="16" t="s">
        <v>192</v>
      </c>
      <c r="E24" s="17" t="s">
        <v>181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386</v>
      </c>
      <c r="D25" s="16" t="s">
        <v>193</v>
      </c>
      <c r="E25" s="17" t="s">
        <v>181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387</v>
      </c>
      <c r="D26" s="16" t="s">
        <v>194</v>
      </c>
      <c r="E26" s="17" t="s">
        <v>195</v>
      </c>
      <c r="F26" s="18">
        <v>1</v>
      </c>
      <c r="G26" s="19">
        <v>73922.2</v>
      </c>
      <c r="H26" s="22">
        <v>73922.2</v>
      </c>
    </row>
    <row r="27" spans="1:8" ht="24.75" customHeight="1" x14ac:dyDescent="0.25">
      <c r="A27" s="98"/>
      <c r="B27" s="15"/>
      <c r="C27" s="15" t="s">
        <v>388</v>
      </c>
      <c r="D27" s="16" t="s">
        <v>196</v>
      </c>
      <c r="E27" s="17" t="s">
        <v>195</v>
      </c>
      <c r="F27" s="18">
        <v>1</v>
      </c>
      <c r="G27" s="19">
        <v>94982.41</v>
      </c>
      <c r="H27" s="22">
        <v>94982.41</v>
      </c>
    </row>
    <row r="28" spans="1:8" ht="24.75" customHeight="1" x14ac:dyDescent="0.25">
      <c r="A28" s="98"/>
      <c r="B28" s="15"/>
      <c r="C28" s="15" t="s">
        <v>389</v>
      </c>
      <c r="D28" s="16" t="s">
        <v>197</v>
      </c>
      <c r="E28" s="17" t="s">
        <v>181</v>
      </c>
      <c r="F28" s="18">
        <v>0.4</v>
      </c>
      <c r="G28" s="19">
        <v>341672.07</v>
      </c>
      <c r="H28" s="22">
        <v>136668.82999999999</v>
      </c>
    </row>
    <row r="29" spans="1:8" ht="24.75" customHeight="1" x14ac:dyDescent="0.25">
      <c r="A29" s="98"/>
      <c r="B29" s="15"/>
      <c r="C29" s="15" t="s">
        <v>390</v>
      </c>
      <c r="D29" s="16" t="s">
        <v>198</v>
      </c>
      <c r="E29" s="17" t="s">
        <v>181</v>
      </c>
      <c r="F29" s="18">
        <v>0.4</v>
      </c>
      <c r="G29" s="19">
        <v>123205.22</v>
      </c>
      <c r="H29" s="22">
        <v>49282.09</v>
      </c>
    </row>
    <row r="30" spans="1:8" ht="24.75" customHeight="1" x14ac:dyDescent="0.25">
      <c r="A30" s="98"/>
      <c r="B30" s="15"/>
      <c r="C30" s="15" t="s">
        <v>391</v>
      </c>
      <c r="D30" s="16" t="s">
        <v>199</v>
      </c>
      <c r="E30" s="17" t="s">
        <v>181</v>
      </c>
      <c r="F30" s="18">
        <v>0.4</v>
      </c>
      <c r="G30" s="19">
        <v>239142.65</v>
      </c>
      <c r="H30" s="22">
        <v>95657.06</v>
      </c>
    </row>
    <row r="31" spans="1:8" ht="24.75" customHeight="1" x14ac:dyDescent="0.25">
      <c r="A31" s="98"/>
      <c r="B31" s="15"/>
      <c r="C31" s="15" t="s">
        <v>392</v>
      </c>
      <c r="D31" s="16" t="s">
        <v>200</v>
      </c>
      <c r="E31" s="17" t="s">
        <v>181</v>
      </c>
      <c r="F31" s="18">
        <v>0.4</v>
      </c>
      <c r="G31" s="19">
        <v>523521.75</v>
      </c>
      <c r="H31" s="22">
        <v>209408.7</v>
      </c>
    </row>
    <row r="32" spans="1:8" ht="24.75" customHeight="1" x14ac:dyDescent="0.25">
      <c r="A32" s="98"/>
      <c r="B32" s="15"/>
      <c r="C32" s="15" t="s">
        <v>393</v>
      </c>
      <c r="D32" s="16" t="s">
        <v>201</v>
      </c>
      <c r="E32" s="17" t="s">
        <v>181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394</v>
      </c>
      <c r="D33" s="16" t="s">
        <v>202</v>
      </c>
      <c r="E33" s="17" t="s">
        <v>181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395</v>
      </c>
      <c r="D34" s="16" t="s">
        <v>203</v>
      </c>
      <c r="E34" s="17" t="s">
        <v>181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396</v>
      </c>
      <c r="D35" s="16" t="s">
        <v>204</v>
      </c>
      <c r="E35" s="17" t="s">
        <v>181</v>
      </c>
      <c r="F35" s="18">
        <v>0.4</v>
      </c>
      <c r="G35" s="19">
        <v>149511.98000000001</v>
      </c>
      <c r="H35" s="22">
        <v>59804.79</v>
      </c>
    </row>
    <row r="36" spans="1:8" ht="24.75" customHeight="1" x14ac:dyDescent="0.25">
      <c r="A36" s="98"/>
      <c r="B36" s="15"/>
      <c r="C36" s="15" t="s">
        <v>397</v>
      </c>
      <c r="D36" s="16" t="s">
        <v>205</v>
      </c>
      <c r="E36" s="17" t="s">
        <v>181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398</v>
      </c>
      <c r="D37" s="16" t="s">
        <v>206</v>
      </c>
      <c r="E37" s="17" t="s">
        <v>207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1365731.0599999998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1365731.06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topLeftCell="C57" zoomScale="80" zoomScaleNormal="80" workbookViewId="0">
      <selection activeCell="M68" sqref="M68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BH-138-A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BH-138-A</v>
      </c>
      <c r="B6" s="9" t="str">
        <f>+PRESUTO!D12</f>
        <v>BAHIAS 138 KV - BP+BT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12627</v>
      </c>
      <c r="F13" s="88">
        <v>0.94</v>
      </c>
      <c r="G13" s="88">
        <v>11869.38</v>
      </c>
      <c r="H13" s="83">
        <v>1.0711999999999999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1.0711999999999999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16169.52</v>
      </c>
      <c r="F14" s="88">
        <v>0.88</v>
      </c>
      <c r="G14" s="88">
        <v>14229.18</v>
      </c>
      <c r="H14" s="83">
        <v>1.2842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1.2842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504.20765</v>
      </c>
      <c r="F15" s="88">
        <v>3.6</v>
      </c>
      <c r="G15" s="88">
        <v>1815.15</v>
      </c>
      <c r="H15" s="83">
        <v>0.1638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0.1638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27913.71</v>
      </c>
      <c r="H16" s="39">
        <v>2.5192999999999999</v>
      </c>
      <c r="I16" s="83"/>
      <c r="J16" s="83"/>
      <c r="K16" s="39"/>
      <c r="L16" s="39"/>
      <c r="M16" s="91">
        <f>SUM(M13:M15)</f>
        <v>2.5192000000000001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399</v>
      </c>
      <c r="B18" s="81" t="s">
        <v>209</v>
      </c>
      <c r="C18" s="86" t="s">
        <v>400</v>
      </c>
      <c r="D18" s="81" t="s">
        <v>10</v>
      </c>
      <c r="E18" s="87">
        <v>0</v>
      </c>
      <c r="F18" s="88">
        <v>9645.91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401</v>
      </c>
      <c r="B19" s="81" t="s">
        <v>209</v>
      </c>
      <c r="C19" s="86" t="s">
        <v>402</v>
      </c>
      <c r="D19" s="81" t="s">
        <v>10</v>
      </c>
      <c r="E19" s="87">
        <v>5</v>
      </c>
      <c r="F19" s="88">
        <v>8500</v>
      </c>
      <c r="G19" s="88">
        <v>42500</v>
      </c>
      <c r="H19" s="83">
        <v>3.8357000000000001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3.8357000000000001</v>
      </c>
    </row>
    <row r="20" spans="1:13" x14ac:dyDescent="0.25">
      <c r="A20" s="85" t="s">
        <v>403</v>
      </c>
      <c r="B20" s="81" t="s">
        <v>209</v>
      </c>
      <c r="C20" s="86" t="s">
        <v>404</v>
      </c>
      <c r="D20" s="81" t="s">
        <v>13</v>
      </c>
      <c r="E20" s="87">
        <v>2</v>
      </c>
      <c r="F20" s="88">
        <v>928</v>
      </c>
      <c r="G20" s="88">
        <v>1856</v>
      </c>
      <c r="H20" s="83">
        <v>0.16750000000000001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0.16750000000000001</v>
      </c>
    </row>
    <row r="21" spans="1:13" ht="15" customHeight="1" x14ac:dyDescent="0.25">
      <c r="A21" s="85" t="s">
        <v>405</v>
      </c>
      <c r="B21" s="81" t="s">
        <v>209</v>
      </c>
      <c r="C21" s="86" t="s">
        <v>406</v>
      </c>
      <c r="D21" s="81" t="s">
        <v>13</v>
      </c>
      <c r="E21" s="87">
        <v>4</v>
      </c>
      <c r="F21" s="88">
        <v>1600</v>
      </c>
      <c r="G21" s="88">
        <v>6400</v>
      </c>
      <c r="H21" s="83">
        <v>0.5776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0.5776</v>
      </c>
    </row>
    <row r="22" spans="1:13" ht="27" customHeight="1" x14ac:dyDescent="0.25">
      <c r="A22" s="85" t="s">
        <v>219</v>
      </c>
      <c r="B22" s="81" t="s">
        <v>209</v>
      </c>
      <c r="C22" s="86" t="s">
        <v>220</v>
      </c>
      <c r="D22" s="81" t="s">
        <v>181</v>
      </c>
      <c r="E22" s="87">
        <v>0.4</v>
      </c>
      <c r="F22" s="88">
        <v>73700.39</v>
      </c>
      <c r="G22" s="88">
        <v>29480.16</v>
      </c>
      <c r="H22" s="83">
        <v>2.6606999999999998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2.6606999999999998</v>
      </c>
    </row>
    <row r="23" spans="1:13" ht="32.25" customHeight="1" x14ac:dyDescent="0.25">
      <c r="A23" s="85" t="s">
        <v>407</v>
      </c>
      <c r="B23" s="81" t="s">
        <v>209</v>
      </c>
      <c r="C23" s="86" t="s">
        <v>408</v>
      </c>
      <c r="D23" s="81" t="s">
        <v>181</v>
      </c>
      <c r="E23" s="87">
        <v>0.4</v>
      </c>
      <c r="F23" s="88">
        <v>244562.12</v>
      </c>
      <c r="G23" s="88">
        <v>97824.85</v>
      </c>
      <c r="H23" s="83">
        <v>8.8289000000000009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8.8289000000000009</v>
      </c>
    </row>
    <row r="24" spans="1:13" ht="26.25" customHeight="1" x14ac:dyDescent="0.25">
      <c r="A24" s="85" t="s">
        <v>409</v>
      </c>
      <c r="B24" s="81" t="s">
        <v>209</v>
      </c>
      <c r="C24" s="86" t="s">
        <v>410</v>
      </c>
      <c r="D24" s="81" t="s">
        <v>181</v>
      </c>
      <c r="E24" s="87">
        <v>0.4</v>
      </c>
      <c r="F24" s="88">
        <v>92372.71</v>
      </c>
      <c r="G24" s="88">
        <v>36949.08</v>
      </c>
      <c r="H24" s="83">
        <v>3.3347000000000002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3.3347000000000002</v>
      </c>
    </row>
    <row r="25" spans="1:13" x14ac:dyDescent="0.25">
      <c r="A25" s="85" t="s">
        <v>225</v>
      </c>
      <c r="B25" s="81" t="s">
        <v>209</v>
      </c>
      <c r="C25" s="86" t="s">
        <v>226</v>
      </c>
      <c r="D25" s="81" t="s">
        <v>227</v>
      </c>
      <c r="E25" s="87">
        <v>0.4</v>
      </c>
      <c r="F25" s="88">
        <v>94191.75</v>
      </c>
      <c r="G25" s="88">
        <v>37676.699999999997</v>
      </c>
      <c r="H25" s="83">
        <v>3.4003999999999999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3.4003999999999999</v>
      </c>
    </row>
    <row r="26" spans="1:13" ht="15" customHeight="1" x14ac:dyDescent="0.25">
      <c r="A26" s="85" t="s">
        <v>228</v>
      </c>
      <c r="B26" s="81" t="s">
        <v>209</v>
      </c>
      <c r="C26" s="86" t="s">
        <v>229</v>
      </c>
      <c r="D26" s="81" t="s">
        <v>181</v>
      </c>
      <c r="E26" s="87">
        <v>0.2</v>
      </c>
      <c r="F26" s="88">
        <v>28626.9</v>
      </c>
      <c r="G26" s="88">
        <v>5725.38</v>
      </c>
      <c r="H26" s="83">
        <v>0.51670000000000005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0.51670000000000005</v>
      </c>
    </row>
    <row r="27" spans="1:13" x14ac:dyDescent="0.25">
      <c r="A27" s="85" t="s">
        <v>411</v>
      </c>
      <c r="B27" s="81" t="s">
        <v>209</v>
      </c>
      <c r="C27" s="86" t="s">
        <v>412</v>
      </c>
      <c r="D27" s="81" t="s">
        <v>181</v>
      </c>
      <c r="E27" s="87">
        <v>0.4</v>
      </c>
      <c r="F27" s="88">
        <v>387535.55</v>
      </c>
      <c r="G27" s="88">
        <v>155014.22</v>
      </c>
      <c r="H27" s="83">
        <v>13.990399999999999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13.990399999999999</v>
      </c>
    </row>
    <row r="28" spans="1:13" x14ac:dyDescent="0.25">
      <c r="A28" s="85" t="s">
        <v>413</v>
      </c>
      <c r="B28" s="81" t="s">
        <v>209</v>
      </c>
      <c r="C28" s="86" t="s">
        <v>414</v>
      </c>
      <c r="D28" s="81" t="s">
        <v>181</v>
      </c>
      <c r="E28" s="87">
        <v>0.4</v>
      </c>
      <c r="F28" s="88">
        <v>155597.21</v>
      </c>
      <c r="G28" s="88">
        <v>62238.879999999997</v>
      </c>
      <c r="H28" s="83">
        <v>5.6172000000000004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5.6172000000000004</v>
      </c>
    </row>
    <row r="29" spans="1:13" ht="27" customHeight="1" x14ac:dyDescent="0.25">
      <c r="A29" s="85" t="s">
        <v>415</v>
      </c>
      <c r="B29" s="81" t="s">
        <v>209</v>
      </c>
      <c r="C29" s="86" t="s">
        <v>416</v>
      </c>
      <c r="D29" s="81" t="s">
        <v>13</v>
      </c>
      <c r="E29" s="87">
        <v>2</v>
      </c>
      <c r="F29" s="88">
        <v>25000</v>
      </c>
      <c r="G29" s="88">
        <v>50000</v>
      </c>
      <c r="H29" s="83">
        <v>4.5125999999999999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4.5125999999999999</v>
      </c>
    </row>
    <row r="30" spans="1:13" ht="15" customHeight="1" x14ac:dyDescent="0.25">
      <c r="A30" s="85" t="s">
        <v>236</v>
      </c>
      <c r="B30" s="81" t="s">
        <v>209</v>
      </c>
      <c r="C30" s="86" t="s">
        <v>237</v>
      </c>
      <c r="D30" s="81" t="s">
        <v>181</v>
      </c>
      <c r="E30" s="87">
        <v>0.2</v>
      </c>
      <c r="F30" s="88">
        <v>16346.1</v>
      </c>
      <c r="G30" s="88">
        <v>3269.22</v>
      </c>
      <c r="H30" s="83">
        <v>0.29509999999999997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0.29509999999999997</v>
      </c>
    </row>
    <row r="31" spans="1:13" ht="15" customHeight="1" x14ac:dyDescent="0.25">
      <c r="A31" s="85" t="s">
        <v>238</v>
      </c>
      <c r="B31" s="81" t="s">
        <v>209</v>
      </c>
      <c r="C31" s="86" t="s">
        <v>239</v>
      </c>
      <c r="D31" s="81" t="s">
        <v>181</v>
      </c>
      <c r="E31" s="87">
        <v>2</v>
      </c>
      <c r="F31" s="88">
        <v>350</v>
      </c>
      <c r="G31" s="88">
        <v>700</v>
      </c>
      <c r="H31" s="83">
        <v>6.3200000000000006E-2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6.3200000000000006E-2</v>
      </c>
    </row>
    <row r="32" spans="1:13" ht="15" customHeight="1" x14ac:dyDescent="0.25">
      <c r="A32" s="85" t="s">
        <v>417</v>
      </c>
      <c r="B32" s="81" t="s">
        <v>209</v>
      </c>
      <c r="C32" s="86" t="s">
        <v>418</v>
      </c>
      <c r="D32" s="81" t="s">
        <v>181</v>
      </c>
      <c r="E32" s="87">
        <v>0.4</v>
      </c>
      <c r="F32" s="88">
        <v>81779.789999999994</v>
      </c>
      <c r="G32" s="88">
        <v>32711.919999999998</v>
      </c>
      <c r="H32" s="83">
        <v>2.9523000000000001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2.9523000000000001</v>
      </c>
    </row>
    <row r="33" spans="1:13" x14ac:dyDescent="0.25">
      <c r="A33" s="85" t="s">
        <v>242</v>
      </c>
      <c r="B33" s="81" t="s">
        <v>209</v>
      </c>
      <c r="C33" s="86" t="s">
        <v>243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0.92300000000000004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0.92300000000000004</v>
      </c>
    </row>
    <row r="34" spans="1:13" ht="15" customHeight="1" x14ac:dyDescent="0.25">
      <c r="A34" s="85" t="s">
        <v>244</v>
      </c>
      <c r="B34" s="81" t="s">
        <v>209</v>
      </c>
      <c r="C34" s="86" t="s">
        <v>245</v>
      </c>
      <c r="D34" s="81" t="s">
        <v>181</v>
      </c>
      <c r="E34" s="87">
        <v>1</v>
      </c>
      <c r="F34" s="88">
        <v>60657.89</v>
      </c>
      <c r="G34" s="88">
        <v>60657.89</v>
      </c>
      <c r="H34" s="83">
        <v>5.4744999999999999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5.4744999999999999</v>
      </c>
    </row>
    <row r="35" spans="1:13" x14ac:dyDescent="0.25">
      <c r="A35" s="85" t="s">
        <v>246</v>
      </c>
      <c r="B35" s="81" t="s">
        <v>209</v>
      </c>
      <c r="C35" s="86" t="s">
        <v>247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1.2481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1.2481</v>
      </c>
    </row>
    <row r="36" spans="1:13" x14ac:dyDescent="0.25">
      <c r="A36" s="85" t="s">
        <v>419</v>
      </c>
      <c r="B36" s="81" t="s">
        <v>209</v>
      </c>
      <c r="C36" s="86" t="s">
        <v>420</v>
      </c>
      <c r="D36" s="81" t="s">
        <v>250</v>
      </c>
      <c r="E36" s="87">
        <v>0.4</v>
      </c>
      <c r="F36" s="88">
        <v>87180.94</v>
      </c>
      <c r="G36" s="88">
        <v>34872.379999999997</v>
      </c>
      <c r="H36" s="83">
        <v>3.1473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3.1473</v>
      </c>
    </row>
    <row r="37" spans="1:13" x14ac:dyDescent="0.25">
      <c r="A37" s="85" t="s">
        <v>421</v>
      </c>
      <c r="B37" s="81" t="s">
        <v>209</v>
      </c>
      <c r="C37" s="86" t="s">
        <v>422</v>
      </c>
      <c r="D37" s="81" t="s">
        <v>253</v>
      </c>
      <c r="E37" s="87">
        <v>1</v>
      </c>
      <c r="F37" s="88">
        <v>75780.3</v>
      </c>
      <c r="G37" s="88">
        <v>75780.3</v>
      </c>
      <c r="H37" s="83">
        <v>6.8394000000000004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6.8394000000000004</v>
      </c>
    </row>
    <row r="38" spans="1:13" ht="26.25" customHeight="1" x14ac:dyDescent="0.25">
      <c r="A38" s="85" t="s">
        <v>423</v>
      </c>
      <c r="B38" s="81" t="s">
        <v>209</v>
      </c>
      <c r="C38" s="86" t="s">
        <v>424</v>
      </c>
      <c r="D38" s="81" t="s">
        <v>250</v>
      </c>
      <c r="E38" s="87">
        <v>0.4</v>
      </c>
      <c r="F38" s="88">
        <v>270805.12</v>
      </c>
      <c r="G38" s="88">
        <v>108322.05</v>
      </c>
      <c r="H38" s="83">
        <v>9.7763000000000009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9.7763000000000009</v>
      </c>
    </row>
    <row r="39" spans="1:13" x14ac:dyDescent="0.25">
      <c r="A39" s="85" t="s">
        <v>425</v>
      </c>
      <c r="B39" s="81" t="s">
        <v>209</v>
      </c>
      <c r="C39" s="86" t="s">
        <v>426</v>
      </c>
      <c r="D39" s="81" t="s">
        <v>253</v>
      </c>
      <c r="E39" s="87">
        <v>1</v>
      </c>
      <c r="F39" s="88">
        <v>58694.34</v>
      </c>
      <c r="G39" s="88">
        <v>58694.34</v>
      </c>
      <c r="H39" s="83">
        <v>5.2972999999999999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5.2972999999999999</v>
      </c>
    </row>
    <row r="40" spans="1:13" ht="25.5" customHeight="1" x14ac:dyDescent="0.25">
      <c r="A40" s="85" t="s">
        <v>258</v>
      </c>
      <c r="B40" s="81" t="s">
        <v>209</v>
      </c>
      <c r="C40" s="86" t="s">
        <v>259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0.61599999999999999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0.61599999999999999</v>
      </c>
    </row>
    <row r="41" spans="1:13" ht="26.25" customHeight="1" x14ac:dyDescent="0.25">
      <c r="A41" s="85" t="s">
        <v>427</v>
      </c>
      <c r="B41" s="81" t="s">
        <v>209</v>
      </c>
      <c r="C41" s="86" t="s">
        <v>428</v>
      </c>
      <c r="D41" s="81" t="s">
        <v>13</v>
      </c>
      <c r="E41" s="87">
        <v>3</v>
      </c>
      <c r="F41" s="88">
        <v>11000</v>
      </c>
      <c r="G41" s="88">
        <v>33000</v>
      </c>
      <c r="H41" s="83">
        <v>2.9782999999999999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2.9782999999999999</v>
      </c>
    </row>
    <row r="42" spans="1:13" ht="26.25" customHeight="1" x14ac:dyDescent="0.25">
      <c r="A42" s="85" t="s">
        <v>429</v>
      </c>
      <c r="B42" s="81" t="s">
        <v>209</v>
      </c>
      <c r="C42" s="86" t="s">
        <v>430</v>
      </c>
      <c r="D42" s="81" t="s">
        <v>13</v>
      </c>
      <c r="E42" s="87">
        <v>3</v>
      </c>
      <c r="F42" s="88">
        <v>7800</v>
      </c>
      <c r="G42" s="88">
        <v>23400</v>
      </c>
      <c r="H42" s="83">
        <v>2.1118999999999999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2.1118999999999999</v>
      </c>
    </row>
    <row r="43" spans="1:13" x14ac:dyDescent="0.25">
      <c r="A43" s="90" t="s">
        <v>264</v>
      </c>
      <c r="B43" s="35" t="s">
        <v>209</v>
      </c>
      <c r="C43" s="36" t="s">
        <v>210</v>
      </c>
      <c r="D43" s="35"/>
      <c r="E43" s="37"/>
      <c r="F43" s="38"/>
      <c r="G43" s="38">
        <v>987954.6</v>
      </c>
      <c r="H43" s="39">
        <v>89.165400000000005</v>
      </c>
      <c r="I43" s="83"/>
      <c r="J43" s="83"/>
      <c r="K43" s="39"/>
      <c r="L43" s="39"/>
      <c r="M43" s="91">
        <f>SUM(M18:M42)</f>
        <v>89.16510000000001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265</v>
      </c>
      <c r="B45" s="81" t="s">
        <v>0</v>
      </c>
      <c r="C45" s="86" t="s">
        <v>266</v>
      </c>
      <c r="D45" s="81" t="s">
        <v>267</v>
      </c>
      <c r="E45" s="87">
        <v>477.44</v>
      </c>
      <c r="F45" s="88">
        <v>0.63</v>
      </c>
      <c r="G45" s="88">
        <v>300.79000000000002</v>
      </c>
      <c r="H45" s="83">
        <v>2.7099999999999999E-2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2.7099999999999999E-2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300.79000000000002</v>
      </c>
      <c r="H46" s="39">
        <v>2.7099999999999999E-2</v>
      </c>
      <c r="I46" s="83"/>
      <c r="J46" s="83"/>
      <c r="K46" s="39"/>
      <c r="L46" s="39"/>
      <c r="M46" s="91">
        <f>+M45</f>
        <v>2.7099999999999999E-2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77564.73</v>
      </c>
      <c r="G48" s="88">
        <v>2326.94</v>
      </c>
      <c r="H48" s="83">
        <v>0.21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0.21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77564.73</v>
      </c>
      <c r="G49" s="88">
        <v>3102.59</v>
      </c>
      <c r="H49" s="83">
        <v>0.28000000000000003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0.28000000000000003</v>
      </c>
    </row>
    <row r="50" spans="1:13" x14ac:dyDescent="0.25">
      <c r="A50" s="85" t="s">
        <v>268</v>
      </c>
      <c r="B50" s="81" t="s">
        <v>14</v>
      </c>
      <c r="C50" s="86" t="s">
        <v>269</v>
      </c>
      <c r="D50" s="81" t="s">
        <v>15</v>
      </c>
      <c r="E50" s="87">
        <v>1081.2</v>
      </c>
      <c r="F50" s="88">
        <v>24.3</v>
      </c>
      <c r="G50" s="88">
        <v>26273.16</v>
      </c>
      <c r="H50" s="83">
        <v>2.3712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2.3712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44.5</v>
      </c>
      <c r="F51" s="88">
        <v>24.26</v>
      </c>
      <c r="G51" s="88">
        <v>1079.57</v>
      </c>
      <c r="H51" s="83">
        <v>9.74E-2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9.74E-2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43.75</v>
      </c>
      <c r="F52" s="88">
        <v>27.41</v>
      </c>
      <c r="G52" s="88">
        <v>1199.19</v>
      </c>
      <c r="H52" s="83">
        <v>0.1082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0.1082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8</v>
      </c>
      <c r="F53" s="88">
        <v>24.26</v>
      </c>
      <c r="G53" s="88">
        <v>194.08</v>
      </c>
      <c r="H53" s="83">
        <v>1.7500000000000002E-2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1.7500000000000002E-2</v>
      </c>
    </row>
    <row r="54" spans="1:13" x14ac:dyDescent="0.25">
      <c r="A54" s="85" t="s">
        <v>270</v>
      </c>
      <c r="B54" s="81" t="s">
        <v>14</v>
      </c>
      <c r="C54" s="86" t="s">
        <v>271</v>
      </c>
      <c r="D54" s="81" t="s">
        <v>15</v>
      </c>
      <c r="E54" s="87">
        <v>462.8</v>
      </c>
      <c r="F54" s="88">
        <v>48.6</v>
      </c>
      <c r="G54" s="88">
        <v>22492.080000000002</v>
      </c>
      <c r="H54" s="83">
        <v>2.0299999999999998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2.0299999999999998</v>
      </c>
    </row>
    <row r="55" spans="1:13" x14ac:dyDescent="0.25">
      <c r="A55" s="85" t="s">
        <v>272</v>
      </c>
      <c r="B55" s="81" t="s">
        <v>14</v>
      </c>
      <c r="C55" s="86" t="s">
        <v>273</v>
      </c>
      <c r="D55" s="81" t="s">
        <v>15</v>
      </c>
      <c r="E55" s="87">
        <v>539.20000000000005</v>
      </c>
      <c r="F55" s="88">
        <v>48.6</v>
      </c>
      <c r="G55" s="88">
        <v>26205.119999999999</v>
      </c>
      <c r="H55" s="83">
        <v>2.3651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2.3651</v>
      </c>
    </row>
    <row r="56" spans="1:13" ht="28.5" customHeight="1" x14ac:dyDescent="0.25">
      <c r="A56" s="85" t="s">
        <v>274</v>
      </c>
      <c r="B56" s="81" t="s">
        <v>14</v>
      </c>
      <c r="C56" s="86" t="s">
        <v>275</v>
      </c>
      <c r="D56" s="81" t="s">
        <v>15</v>
      </c>
      <c r="E56" s="87">
        <v>36.28</v>
      </c>
      <c r="F56" s="88">
        <v>71.510000000000005</v>
      </c>
      <c r="G56" s="88">
        <v>2594.38</v>
      </c>
      <c r="H56" s="83">
        <v>0.2341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0.2341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85467.11</v>
      </c>
      <c r="H57" s="39">
        <v>7.7135999999999996</v>
      </c>
      <c r="I57" s="83"/>
      <c r="J57" s="83"/>
      <c r="K57" s="39"/>
      <c r="L57" s="39"/>
      <c r="M57" s="91">
        <f>SUM(M48:M56)</f>
        <v>7.7134999999999998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276</v>
      </c>
      <c r="B59" s="81" t="s">
        <v>27</v>
      </c>
      <c r="C59" s="86" t="s">
        <v>277</v>
      </c>
      <c r="D59" s="81" t="s">
        <v>28</v>
      </c>
      <c r="E59" s="87">
        <v>3</v>
      </c>
      <c r="F59" s="88">
        <v>13.43</v>
      </c>
      <c r="G59" s="88">
        <v>40.29</v>
      </c>
      <c r="H59" s="83">
        <v>3.5999999999999999E-3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3.5999999999999999E-3</v>
      </c>
    </row>
    <row r="60" spans="1:13" ht="24.75" customHeight="1" x14ac:dyDescent="0.25">
      <c r="A60" s="85" t="s">
        <v>278</v>
      </c>
      <c r="B60" s="81" t="s">
        <v>27</v>
      </c>
      <c r="C60" s="86" t="s">
        <v>279</v>
      </c>
      <c r="D60" s="81" t="s">
        <v>28</v>
      </c>
      <c r="E60" s="87">
        <v>347</v>
      </c>
      <c r="F60" s="88">
        <v>11.23</v>
      </c>
      <c r="G60" s="88">
        <v>3896.81</v>
      </c>
      <c r="H60" s="83">
        <v>0.35170000000000001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0.35170000000000001</v>
      </c>
    </row>
    <row r="61" spans="1:13" x14ac:dyDescent="0.25">
      <c r="A61" s="85" t="s">
        <v>280</v>
      </c>
      <c r="B61" s="81" t="s">
        <v>27</v>
      </c>
      <c r="C61" s="86" t="s">
        <v>281</v>
      </c>
      <c r="D61" s="81" t="s">
        <v>28</v>
      </c>
      <c r="E61" s="87">
        <v>64</v>
      </c>
      <c r="F61" s="88">
        <v>9.26</v>
      </c>
      <c r="G61" s="88">
        <v>592.64</v>
      </c>
      <c r="H61" s="83">
        <v>5.3499999999999999E-2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5.3499999999999999E-2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356</v>
      </c>
      <c r="F62" s="88">
        <v>2.48</v>
      </c>
      <c r="G62" s="88">
        <v>882.88</v>
      </c>
      <c r="H62" s="83">
        <v>7.9699999999999993E-2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7.9699999999999993E-2</v>
      </c>
    </row>
    <row r="63" spans="1:13" x14ac:dyDescent="0.25">
      <c r="A63" s="85" t="s">
        <v>282</v>
      </c>
      <c r="B63" s="81" t="s">
        <v>27</v>
      </c>
      <c r="C63" s="86" t="s">
        <v>283</v>
      </c>
      <c r="D63" s="81" t="s">
        <v>284</v>
      </c>
      <c r="E63" s="87">
        <v>2</v>
      </c>
      <c r="F63" s="88">
        <v>400</v>
      </c>
      <c r="G63" s="88">
        <v>800</v>
      </c>
      <c r="H63" s="83">
        <v>7.22E-2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7.22E-2</v>
      </c>
    </row>
    <row r="64" spans="1:13" x14ac:dyDescent="0.25">
      <c r="A64" s="85" t="s">
        <v>285</v>
      </c>
      <c r="B64" s="81" t="s">
        <v>27</v>
      </c>
      <c r="C64" s="86" t="s">
        <v>286</v>
      </c>
      <c r="D64" s="81" t="s">
        <v>10</v>
      </c>
      <c r="E64" s="87">
        <v>0.1085</v>
      </c>
      <c r="F64" s="88">
        <v>1182.31</v>
      </c>
      <c r="G64" s="88">
        <v>128.28</v>
      </c>
      <c r="H64" s="83">
        <v>1.1599999999999999E-2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1.1599999999999999E-2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0.17799999999999999</v>
      </c>
      <c r="F65" s="88">
        <v>140.13</v>
      </c>
      <c r="G65" s="88">
        <v>24.94</v>
      </c>
      <c r="H65" s="83">
        <v>2.3E-3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2.3E-3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6365.84</v>
      </c>
      <c r="H66" s="128">
        <v>0.57450000000000001</v>
      </c>
      <c r="I66" s="128"/>
      <c r="J66" s="128"/>
      <c r="K66" s="128"/>
      <c r="L66" s="128"/>
      <c r="M66" s="129">
        <f>SUM(M59:M65)</f>
        <v>0.5746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1108002.05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/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431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374</v>
      </c>
      <c r="B15" s="151" t="s">
        <v>349</v>
      </c>
      <c r="C15" s="150"/>
      <c r="D15" s="150"/>
      <c r="E15" s="149"/>
      <c r="F15" s="319" t="s">
        <v>181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417</v>
      </c>
      <c r="B22" s="312" t="s">
        <v>348</v>
      </c>
      <c r="C22" s="311" t="s">
        <v>181</v>
      </c>
      <c r="D22" s="310">
        <v>1</v>
      </c>
      <c r="E22" s="309">
        <v>81779.789999999994</v>
      </c>
      <c r="F22" s="309">
        <v>81779.789999999994</v>
      </c>
    </row>
    <row r="23" spans="1:6" ht="12.75" customHeight="1" x14ac:dyDescent="0.2">
      <c r="B23" s="312" t="s">
        <v>445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81779.789999999994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274</v>
      </c>
      <c r="B30" s="312" t="s">
        <v>275</v>
      </c>
      <c r="C30" s="311" t="s">
        <v>15</v>
      </c>
      <c r="D30" s="310">
        <v>4</v>
      </c>
      <c r="E30" s="309">
        <v>71.510000000000005</v>
      </c>
      <c r="F30" s="309">
        <v>286.04000000000002</v>
      </c>
    </row>
    <row r="31" spans="1:6" ht="409.6" hidden="1" customHeight="1" x14ac:dyDescent="0.2"/>
    <row r="32" spans="1:6" ht="12.75" customHeight="1" x14ac:dyDescent="0.2">
      <c r="A32" s="313" t="s">
        <v>272</v>
      </c>
      <c r="B32" s="312" t="s">
        <v>273</v>
      </c>
      <c r="C32" s="311" t="s">
        <v>15</v>
      </c>
      <c r="D32" s="310">
        <v>80</v>
      </c>
      <c r="E32" s="309">
        <v>48.6</v>
      </c>
      <c r="F32" s="309">
        <v>3888</v>
      </c>
    </row>
    <row r="33" spans="1:6" ht="409.6" hidden="1" customHeight="1" x14ac:dyDescent="0.2"/>
    <row r="34" spans="1:6" ht="12.75" customHeight="1" x14ac:dyDescent="0.2">
      <c r="A34" s="313" t="s">
        <v>268</v>
      </c>
      <c r="B34" s="312" t="s">
        <v>269</v>
      </c>
      <c r="C34" s="311" t="s">
        <v>15</v>
      </c>
      <c r="D34" s="310">
        <v>120</v>
      </c>
      <c r="E34" s="309">
        <v>24.3</v>
      </c>
      <c r="F34" s="309">
        <v>2916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7090.04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291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7090.04</v>
      </c>
      <c r="F41" s="309">
        <v>283.60000000000002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7090.04</v>
      </c>
      <c r="F43" s="309">
        <v>212.7</v>
      </c>
    </row>
    <row r="44" spans="1:6" ht="409.6" hidden="1" customHeight="1" x14ac:dyDescent="0.2"/>
    <row r="45" spans="1:6" ht="11.25" customHeight="1" x14ac:dyDescent="0.2">
      <c r="B45" s="146" t="s">
        <v>290</v>
      </c>
      <c r="C45" s="308"/>
      <c r="D45" s="308"/>
      <c r="E45" s="307"/>
      <c r="F45" s="306">
        <v>496.3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289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60</v>
      </c>
      <c r="E50" s="309">
        <v>47.64</v>
      </c>
      <c r="F50" s="309">
        <v>2858.4</v>
      </c>
    </row>
    <row r="51" spans="1:6" ht="409.6" hidden="1" customHeight="1" x14ac:dyDescent="0.2"/>
    <row r="52" spans="1:6" ht="11.25" customHeight="1" x14ac:dyDescent="0.2">
      <c r="B52" s="146" t="s">
        <v>288</v>
      </c>
      <c r="C52" s="308"/>
      <c r="D52" s="308"/>
      <c r="E52" s="307"/>
      <c r="F52" s="306">
        <v>2858.4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92224.53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11989.19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104213.72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1042.1400000000001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105255.86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8420.4699999999993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113676.33</v>
      </c>
    </row>
    <row r="68" spans="1:6" ht="12.75" customHeight="1" x14ac:dyDescent="0.2">
      <c r="A68" s="143" t="s">
        <v>347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/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431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375</v>
      </c>
      <c r="B87" s="151" t="s">
        <v>346</v>
      </c>
      <c r="C87" s="150"/>
      <c r="D87" s="150"/>
      <c r="E87" s="149"/>
      <c r="F87" s="319" t="s">
        <v>181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407</v>
      </c>
      <c r="B94" s="312" t="s">
        <v>345</v>
      </c>
      <c r="C94" s="311" t="s">
        <v>181</v>
      </c>
      <c r="D94" s="310">
        <v>1</v>
      </c>
      <c r="E94" s="309">
        <v>244562.12</v>
      </c>
      <c r="F94" s="309">
        <v>244562.12</v>
      </c>
    </row>
    <row r="95" spans="1:6" ht="12.75" customHeight="1" x14ac:dyDescent="0.2">
      <c r="B95" s="312" t="s">
        <v>444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244562.12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274</v>
      </c>
      <c r="B102" s="312" t="s">
        <v>275</v>
      </c>
      <c r="C102" s="311" t="s">
        <v>15</v>
      </c>
      <c r="D102" s="310">
        <v>12</v>
      </c>
      <c r="E102" s="309">
        <v>71.510000000000005</v>
      </c>
      <c r="F102" s="309">
        <v>858.12</v>
      </c>
    </row>
    <row r="103" spans="1:6" ht="409.6" hidden="1" customHeight="1" x14ac:dyDescent="0.2"/>
    <row r="104" spans="1:6" ht="12.75" customHeight="1" x14ac:dyDescent="0.2">
      <c r="A104" s="313" t="s">
        <v>272</v>
      </c>
      <c r="B104" s="312" t="s">
        <v>273</v>
      </c>
      <c r="C104" s="311" t="s">
        <v>15</v>
      </c>
      <c r="D104" s="310">
        <v>160</v>
      </c>
      <c r="E104" s="309">
        <v>48.6</v>
      </c>
      <c r="F104" s="309">
        <v>7776</v>
      </c>
    </row>
    <row r="105" spans="1:6" ht="409.6" hidden="1" customHeight="1" x14ac:dyDescent="0.2"/>
    <row r="106" spans="1:6" ht="12.75" customHeight="1" x14ac:dyDescent="0.2">
      <c r="A106" s="313" t="s">
        <v>268</v>
      </c>
      <c r="B106" s="312" t="s">
        <v>269</v>
      </c>
      <c r="C106" s="311" t="s">
        <v>15</v>
      </c>
      <c r="D106" s="310">
        <v>240</v>
      </c>
      <c r="E106" s="309">
        <v>24.3</v>
      </c>
      <c r="F106" s="309">
        <v>5832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14466.12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291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14466.12</v>
      </c>
      <c r="F113" s="309">
        <v>578.64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14466.12</v>
      </c>
      <c r="F115" s="309">
        <v>433.98</v>
      </c>
    </row>
    <row r="116" spans="1:6" ht="409.6" hidden="1" customHeight="1" x14ac:dyDescent="0.2"/>
    <row r="117" spans="1:6" ht="11.25" customHeight="1" x14ac:dyDescent="0.2">
      <c r="B117" s="146" t="s">
        <v>290</v>
      </c>
      <c r="C117" s="308"/>
      <c r="D117" s="308"/>
      <c r="E117" s="307"/>
      <c r="F117" s="306">
        <v>1012.62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289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298</v>
      </c>
      <c r="B122" s="312" t="s">
        <v>297</v>
      </c>
      <c r="C122" s="311" t="s">
        <v>28</v>
      </c>
      <c r="D122" s="310">
        <v>80</v>
      </c>
      <c r="E122" s="309">
        <v>51.9</v>
      </c>
      <c r="F122" s="309">
        <v>4152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80</v>
      </c>
      <c r="E125" s="309">
        <v>47.64</v>
      </c>
      <c r="F125" s="309">
        <v>3811.2</v>
      </c>
    </row>
    <row r="126" spans="1:6" ht="409.6" hidden="1" customHeight="1" x14ac:dyDescent="0.2"/>
    <row r="127" spans="1:6" ht="11.25" customHeight="1" x14ac:dyDescent="0.2">
      <c r="B127" s="146" t="s">
        <v>288</v>
      </c>
      <c r="C127" s="308"/>
      <c r="D127" s="308"/>
      <c r="E127" s="307"/>
      <c r="F127" s="306">
        <v>7963.2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268004.06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34840.53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302844.59000000003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3028.45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305873.03999999998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24469.84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330342.88</v>
      </c>
    </row>
    <row r="143" spans="1:6" ht="12.75" customHeight="1" x14ac:dyDescent="0.2">
      <c r="A143" s="143" t="s">
        <v>443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/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431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376</v>
      </c>
      <c r="B162" s="151" t="s">
        <v>344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415</v>
      </c>
      <c r="B169" s="312" t="s">
        <v>442</v>
      </c>
      <c r="C169" s="311" t="s">
        <v>13</v>
      </c>
      <c r="D169" s="310">
        <v>1</v>
      </c>
      <c r="E169" s="309">
        <v>25000</v>
      </c>
      <c r="F169" s="309">
        <v>25000</v>
      </c>
    </row>
    <row r="170" spans="1:6" ht="12.75" customHeight="1" x14ac:dyDescent="0.2">
      <c r="B170" s="312" t="s">
        <v>343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25000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274</v>
      </c>
      <c r="B177" s="312" t="s">
        <v>275</v>
      </c>
      <c r="C177" s="311" t="s">
        <v>15</v>
      </c>
      <c r="D177" s="310">
        <v>1</v>
      </c>
      <c r="E177" s="309">
        <v>71.510000000000005</v>
      </c>
      <c r="F177" s="309">
        <v>71.510000000000005</v>
      </c>
    </row>
    <row r="178" spans="1:6" ht="409.6" hidden="1" customHeight="1" x14ac:dyDescent="0.2"/>
    <row r="179" spans="1:6" ht="12.75" customHeight="1" x14ac:dyDescent="0.2">
      <c r="A179" s="313" t="s">
        <v>270</v>
      </c>
      <c r="B179" s="312" t="s">
        <v>271</v>
      </c>
      <c r="C179" s="311" t="s">
        <v>15</v>
      </c>
      <c r="D179" s="310">
        <v>10</v>
      </c>
      <c r="E179" s="309">
        <v>48.6</v>
      </c>
      <c r="F179" s="309">
        <v>486</v>
      </c>
    </row>
    <row r="180" spans="1:6" ht="409.6" hidden="1" customHeight="1" x14ac:dyDescent="0.2"/>
    <row r="181" spans="1:6" ht="12.75" customHeight="1" x14ac:dyDescent="0.2">
      <c r="A181" s="313" t="s">
        <v>272</v>
      </c>
      <c r="B181" s="312" t="s">
        <v>273</v>
      </c>
      <c r="C181" s="311" t="s">
        <v>15</v>
      </c>
      <c r="D181" s="310">
        <v>10</v>
      </c>
      <c r="E181" s="309">
        <v>48.6</v>
      </c>
      <c r="F181" s="309">
        <v>486</v>
      </c>
    </row>
    <row r="182" spans="1:6" ht="409.6" hidden="1" customHeight="1" x14ac:dyDescent="0.2"/>
    <row r="183" spans="1:6" ht="12.75" customHeight="1" x14ac:dyDescent="0.2">
      <c r="A183" s="313" t="s">
        <v>268</v>
      </c>
      <c r="B183" s="312" t="s">
        <v>269</v>
      </c>
      <c r="C183" s="311" t="s">
        <v>15</v>
      </c>
      <c r="D183" s="310">
        <v>30</v>
      </c>
      <c r="E183" s="309">
        <v>24.3</v>
      </c>
      <c r="F183" s="309">
        <v>729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1772.51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291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1772.51</v>
      </c>
      <c r="F190" s="309">
        <v>70.900000000000006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1772.51</v>
      </c>
      <c r="F192" s="309">
        <v>53.18</v>
      </c>
    </row>
    <row r="193" spans="1:6" ht="409.6" hidden="1" customHeight="1" x14ac:dyDescent="0.2"/>
    <row r="194" spans="1:6" ht="11.25" customHeight="1" x14ac:dyDescent="0.2">
      <c r="B194" s="146" t="s">
        <v>290</v>
      </c>
      <c r="C194" s="308"/>
      <c r="D194" s="308"/>
      <c r="E194" s="307"/>
      <c r="F194" s="306">
        <v>124.08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289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298</v>
      </c>
      <c r="B199" s="312" t="s">
        <v>297</v>
      </c>
      <c r="C199" s="311" t="s">
        <v>28</v>
      </c>
      <c r="D199" s="310">
        <v>10</v>
      </c>
      <c r="E199" s="309">
        <v>51.9</v>
      </c>
      <c r="F199" s="309">
        <v>519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10</v>
      </c>
      <c r="E202" s="309">
        <v>47.64</v>
      </c>
      <c r="F202" s="309">
        <v>476.4</v>
      </c>
    </row>
    <row r="203" spans="1:6" ht="409.6" hidden="1" customHeight="1" x14ac:dyDescent="0.2"/>
    <row r="204" spans="1:6" ht="12.75" customHeight="1" x14ac:dyDescent="0.2">
      <c r="A204" s="313" t="s">
        <v>342</v>
      </c>
      <c r="B204" s="312" t="s">
        <v>281</v>
      </c>
      <c r="C204" s="311" t="s">
        <v>28</v>
      </c>
      <c r="D204" s="310">
        <v>32</v>
      </c>
      <c r="E204" s="309">
        <v>29.66</v>
      </c>
      <c r="F204" s="309">
        <v>949.12</v>
      </c>
    </row>
    <row r="205" spans="1:6" ht="409.6" hidden="1" customHeight="1" x14ac:dyDescent="0.2"/>
    <row r="206" spans="1:6" ht="11.25" customHeight="1" x14ac:dyDescent="0.2">
      <c r="B206" s="146" t="s">
        <v>288</v>
      </c>
      <c r="C206" s="308"/>
      <c r="D206" s="308"/>
      <c r="E206" s="307"/>
      <c r="F206" s="306">
        <v>1944.52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28841.11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3749.34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32590.45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325.89999999999998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32916.35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2633.31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35549.660000000003</v>
      </c>
    </row>
    <row r="222" spans="1:6" ht="12.75" customHeight="1" x14ac:dyDescent="0.2">
      <c r="A222" s="143" t="s">
        <v>341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 t="s">
        <v>432</v>
      </c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431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377</v>
      </c>
      <c r="B241" s="151" t="s">
        <v>340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401</v>
      </c>
      <c r="B248" s="312" t="s">
        <v>441</v>
      </c>
      <c r="C248" s="311" t="s">
        <v>10</v>
      </c>
      <c r="D248" s="310">
        <v>1</v>
      </c>
      <c r="E248" s="309">
        <v>8500</v>
      </c>
      <c r="F248" s="309">
        <v>8500</v>
      </c>
    </row>
    <row r="249" spans="1:6" ht="12.75" customHeight="1" x14ac:dyDescent="0.2">
      <c r="B249" s="312" t="s">
        <v>339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8500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274</v>
      </c>
      <c r="B256" s="312" t="s">
        <v>275</v>
      </c>
      <c r="C256" s="311" t="s">
        <v>15</v>
      </c>
      <c r="D256" s="310">
        <v>0.8</v>
      </c>
      <c r="E256" s="309">
        <v>71.510000000000005</v>
      </c>
      <c r="F256" s="309">
        <v>57.21</v>
      </c>
    </row>
    <row r="257" spans="1:6" ht="409.6" hidden="1" customHeight="1" x14ac:dyDescent="0.2"/>
    <row r="258" spans="1:6" ht="12.75" customHeight="1" x14ac:dyDescent="0.2">
      <c r="A258" s="313" t="s">
        <v>270</v>
      </c>
      <c r="B258" s="312" t="s">
        <v>271</v>
      </c>
      <c r="C258" s="311" t="s">
        <v>15</v>
      </c>
      <c r="D258" s="310">
        <v>4</v>
      </c>
      <c r="E258" s="309">
        <v>48.6</v>
      </c>
      <c r="F258" s="309">
        <v>194.4</v>
      </c>
    </row>
    <row r="259" spans="1:6" ht="409.6" hidden="1" customHeight="1" x14ac:dyDescent="0.2"/>
    <row r="260" spans="1:6" ht="12.75" customHeight="1" x14ac:dyDescent="0.2">
      <c r="A260" s="313" t="s">
        <v>272</v>
      </c>
      <c r="B260" s="312" t="s">
        <v>273</v>
      </c>
      <c r="C260" s="311" t="s">
        <v>15</v>
      </c>
      <c r="D260" s="310">
        <v>4</v>
      </c>
      <c r="E260" s="309">
        <v>48.6</v>
      </c>
      <c r="F260" s="309">
        <v>194.4</v>
      </c>
    </row>
    <row r="261" spans="1:6" ht="409.6" hidden="1" customHeight="1" x14ac:dyDescent="0.2"/>
    <row r="262" spans="1:6" ht="12.75" customHeight="1" x14ac:dyDescent="0.2">
      <c r="A262" s="313" t="s">
        <v>268</v>
      </c>
      <c r="B262" s="312" t="s">
        <v>269</v>
      </c>
      <c r="C262" s="311" t="s">
        <v>15</v>
      </c>
      <c r="D262" s="310">
        <v>6</v>
      </c>
      <c r="E262" s="309">
        <v>24.3</v>
      </c>
      <c r="F262" s="309">
        <v>145.80000000000001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591.80999999999995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291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591.80999999999995</v>
      </c>
      <c r="F269" s="309">
        <v>23.67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591.80999999999995</v>
      </c>
      <c r="F271" s="309">
        <v>17.75</v>
      </c>
    </row>
    <row r="272" spans="1:6" ht="409.6" hidden="1" customHeight="1" x14ac:dyDescent="0.2"/>
    <row r="273" spans="1:6" ht="11.25" customHeight="1" x14ac:dyDescent="0.2">
      <c r="B273" s="146" t="s">
        <v>290</v>
      </c>
      <c r="C273" s="308"/>
      <c r="D273" s="308"/>
      <c r="E273" s="307"/>
      <c r="F273" s="306">
        <v>41.42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289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298</v>
      </c>
      <c r="B278" s="312" t="s">
        <v>297</v>
      </c>
      <c r="C278" s="311" t="s">
        <v>28</v>
      </c>
      <c r="D278" s="310">
        <v>4</v>
      </c>
      <c r="E278" s="309">
        <v>51.9</v>
      </c>
      <c r="F278" s="309">
        <v>207.6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4</v>
      </c>
      <c r="E281" s="309">
        <v>47.64</v>
      </c>
      <c r="F281" s="309">
        <v>190.56</v>
      </c>
    </row>
    <row r="282" spans="1:6" ht="409.6" hidden="1" customHeight="1" x14ac:dyDescent="0.2"/>
    <row r="283" spans="1:6" ht="11.25" customHeight="1" x14ac:dyDescent="0.2">
      <c r="B283" s="146" t="s">
        <v>288</v>
      </c>
      <c r="C283" s="308"/>
      <c r="D283" s="308"/>
      <c r="E283" s="307"/>
      <c r="F283" s="306">
        <v>398.16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9531.39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1239.08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10770.47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107.7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10878.17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870.25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11748.42</v>
      </c>
    </row>
    <row r="299" spans="1:6" ht="12.75" customHeight="1" x14ac:dyDescent="0.2">
      <c r="A299" s="143" t="s">
        <v>338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/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431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378</v>
      </c>
      <c r="B318" s="151" t="s">
        <v>337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399</v>
      </c>
      <c r="B325" s="312" t="s">
        <v>441</v>
      </c>
      <c r="C325" s="311" t="s">
        <v>10</v>
      </c>
      <c r="D325" s="310">
        <v>1</v>
      </c>
      <c r="E325" s="309">
        <v>9645.91</v>
      </c>
      <c r="F325" s="309">
        <v>9645.91</v>
      </c>
    </row>
    <row r="326" spans="1:6" ht="12.75" customHeight="1" x14ac:dyDescent="0.2">
      <c r="B326" s="312" t="s">
        <v>336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9645.91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274</v>
      </c>
      <c r="B333" s="312" t="s">
        <v>275</v>
      </c>
      <c r="C333" s="311" t="s">
        <v>15</v>
      </c>
      <c r="D333" s="310">
        <v>0.8</v>
      </c>
      <c r="E333" s="309">
        <v>71.510000000000005</v>
      </c>
      <c r="F333" s="309">
        <v>57.21</v>
      </c>
    </row>
    <row r="334" spans="1:6" ht="409.6" hidden="1" customHeight="1" x14ac:dyDescent="0.2"/>
    <row r="335" spans="1:6" ht="12.75" customHeight="1" x14ac:dyDescent="0.2">
      <c r="A335" s="313" t="s">
        <v>270</v>
      </c>
      <c r="B335" s="312" t="s">
        <v>271</v>
      </c>
      <c r="C335" s="311" t="s">
        <v>15</v>
      </c>
      <c r="D335" s="310">
        <v>4</v>
      </c>
      <c r="E335" s="309">
        <v>48.6</v>
      </c>
      <c r="F335" s="309">
        <v>194.4</v>
      </c>
    </row>
    <row r="336" spans="1:6" ht="409.6" hidden="1" customHeight="1" x14ac:dyDescent="0.2"/>
    <row r="337" spans="1:6" ht="12.75" customHeight="1" x14ac:dyDescent="0.2">
      <c r="A337" s="313" t="s">
        <v>272</v>
      </c>
      <c r="B337" s="312" t="s">
        <v>273</v>
      </c>
      <c r="C337" s="311" t="s">
        <v>15</v>
      </c>
      <c r="D337" s="310">
        <v>4</v>
      </c>
      <c r="E337" s="309">
        <v>48.6</v>
      </c>
      <c r="F337" s="309">
        <v>194.4</v>
      </c>
    </row>
    <row r="338" spans="1:6" ht="409.6" hidden="1" customHeight="1" x14ac:dyDescent="0.2"/>
    <row r="339" spans="1:6" ht="12.75" customHeight="1" x14ac:dyDescent="0.2">
      <c r="A339" s="313" t="s">
        <v>268</v>
      </c>
      <c r="B339" s="312" t="s">
        <v>269</v>
      </c>
      <c r="C339" s="311" t="s">
        <v>15</v>
      </c>
      <c r="D339" s="310">
        <v>6</v>
      </c>
      <c r="E339" s="309">
        <v>24.3</v>
      </c>
      <c r="F339" s="309">
        <v>145.80000000000001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591.80999999999995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291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591.80999999999995</v>
      </c>
      <c r="F346" s="309">
        <v>23.67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591.80999999999995</v>
      </c>
      <c r="F348" s="309">
        <v>17.75</v>
      </c>
    </row>
    <row r="349" spans="1:6" ht="409.6" hidden="1" customHeight="1" x14ac:dyDescent="0.2"/>
    <row r="350" spans="1:6" ht="11.25" customHeight="1" x14ac:dyDescent="0.2">
      <c r="B350" s="146" t="s">
        <v>290</v>
      </c>
      <c r="C350" s="308"/>
      <c r="D350" s="308"/>
      <c r="E350" s="307"/>
      <c r="F350" s="306">
        <v>41.42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289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298</v>
      </c>
      <c r="B355" s="312" t="s">
        <v>297</v>
      </c>
      <c r="C355" s="311" t="s">
        <v>28</v>
      </c>
      <c r="D355" s="310">
        <v>4</v>
      </c>
      <c r="E355" s="309">
        <v>51.9</v>
      </c>
      <c r="F355" s="309">
        <v>207.6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4</v>
      </c>
      <c r="E358" s="309">
        <v>47.64</v>
      </c>
      <c r="F358" s="309">
        <v>190.56</v>
      </c>
    </row>
    <row r="359" spans="1:6" ht="409.6" hidden="1" customHeight="1" x14ac:dyDescent="0.2"/>
    <row r="360" spans="1:6" ht="11.25" customHeight="1" x14ac:dyDescent="0.2">
      <c r="B360" s="146" t="s">
        <v>288</v>
      </c>
      <c r="C360" s="308"/>
      <c r="D360" s="308"/>
      <c r="E360" s="307"/>
      <c r="F360" s="306">
        <v>398.16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10677.3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1388.05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12065.35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120.65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12186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974.88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13160.88</v>
      </c>
    </row>
    <row r="376" spans="1:6" ht="12.75" customHeight="1" x14ac:dyDescent="0.2">
      <c r="A376" s="143" t="s">
        <v>335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/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431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379</v>
      </c>
      <c r="B395" s="151" t="s">
        <v>334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403</v>
      </c>
      <c r="B402" s="312" t="s">
        <v>404</v>
      </c>
      <c r="C402" s="311" t="s">
        <v>13</v>
      </c>
      <c r="D402" s="310">
        <v>1</v>
      </c>
      <c r="E402" s="309">
        <v>928</v>
      </c>
      <c r="F402" s="309">
        <v>928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928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274</v>
      </c>
      <c r="B409" s="312" t="s">
        <v>275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272</v>
      </c>
      <c r="B411" s="312" t="s">
        <v>273</v>
      </c>
      <c r="C411" s="311" t="s">
        <v>15</v>
      </c>
      <c r="D411" s="310">
        <v>1</v>
      </c>
      <c r="E411" s="309">
        <v>48.6</v>
      </c>
      <c r="F411" s="309">
        <v>48.6</v>
      </c>
    </row>
    <row r="412" spans="1:6" ht="409.6" hidden="1" customHeight="1" x14ac:dyDescent="0.2"/>
    <row r="413" spans="1:6" ht="12.75" customHeight="1" x14ac:dyDescent="0.2">
      <c r="A413" s="313" t="s">
        <v>268</v>
      </c>
      <c r="B413" s="312" t="s">
        <v>269</v>
      </c>
      <c r="C413" s="311" t="s">
        <v>15</v>
      </c>
      <c r="D413" s="310">
        <v>2</v>
      </c>
      <c r="E413" s="309">
        <v>24.3</v>
      </c>
      <c r="F413" s="309">
        <v>48.6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111.5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291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111.5</v>
      </c>
      <c r="F420" s="309">
        <v>4.46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111.5</v>
      </c>
      <c r="F422" s="309">
        <v>3.34</v>
      </c>
    </row>
    <row r="423" spans="1:6" ht="409.6" hidden="1" customHeight="1" x14ac:dyDescent="0.2"/>
    <row r="424" spans="1:6" ht="11.25" customHeight="1" x14ac:dyDescent="0.2">
      <c r="B424" s="146" t="s">
        <v>290</v>
      </c>
      <c r="C424" s="308"/>
      <c r="D424" s="308"/>
      <c r="E424" s="307"/>
      <c r="F424" s="306">
        <v>7.8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289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298</v>
      </c>
      <c r="B429" s="312" t="s">
        <v>297</v>
      </c>
      <c r="C429" s="311" t="s">
        <v>28</v>
      </c>
      <c r="D429" s="310">
        <v>4</v>
      </c>
      <c r="E429" s="309">
        <v>51.9</v>
      </c>
      <c r="F429" s="309">
        <v>207.6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288</v>
      </c>
      <c r="C432" s="308"/>
      <c r="D432" s="308"/>
      <c r="E432" s="307"/>
      <c r="F432" s="306">
        <v>207.6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1254.9100000000001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163.13999999999999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1418.05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14.18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1432.23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114.58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1546.81</v>
      </c>
    </row>
    <row r="448" spans="1:6" ht="12.75" customHeight="1" x14ac:dyDescent="0.2">
      <c r="A448" s="143" t="s">
        <v>440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/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431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380</v>
      </c>
      <c r="B467" s="151" t="s">
        <v>333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405</v>
      </c>
      <c r="B474" s="312" t="s">
        <v>406</v>
      </c>
      <c r="C474" s="311" t="s">
        <v>13</v>
      </c>
      <c r="D474" s="310">
        <v>1</v>
      </c>
      <c r="E474" s="309">
        <v>1600</v>
      </c>
      <c r="F474" s="309">
        <v>1600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1600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274</v>
      </c>
      <c r="B481" s="312" t="s">
        <v>275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272</v>
      </c>
      <c r="B483" s="312" t="s">
        <v>273</v>
      </c>
      <c r="C483" s="311" t="s">
        <v>15</v>
      </c>
      <c r="D483" s="310">
        <v>1</v>
      </c>
      <c r="E483" s="309">
        <v>48.6</v>
      </c>
      <c r="F483" s="309">
        <v>48.6</v>
      </c>
    </row>
    <row r="484" spans="1:6" ht="409.6" hidden="1" customHeight="1" x14ac:dyDescent="0.2"/>
    <row r="485" spans="1:6" ht="12.75" customHeight="1" x14ac:dyDescent="0.2">
      <c r="A485" s="313" t="s">
        <v>268</v>
      </c>
      <c r="B485" s="312" t="s">
        <v>269</v>
      </c>
      <c r="C485" s="311" t="s">
        <v>15</v>
      </c>
      <c r="D485" s="310">
        <v>2</v>
      </c>
      <c r="E485" s="309">
        <v>24.3</v>
      </c>
      <c r="F485" s="309">
        <v>48.6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111.5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291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111.5</v>
      </c>
      <c r="F492" s="309">
        <v>4.46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111.5</v>
      </c>
      <c r="F494" s="309">
        <v>3.34</v>
      </c>
    </row>
    <row r="495" spans="1:6" ht="409.6" hidden="1" customHeight="1" x14ac:dyDescent="0.2"/>
    <row r="496" spans="1:6" ht="11.25" customHeight="1" x14ac:dyDescent="0.2">
      <c r="B496" s="146" t="s">
        <v>290</v>
      </c>
      <c r="C496" s="308"/>
      <c r="D496" s="308"/>
      <c r="E496" s="307"/>
      <c r="F496" s="306">
        <v>7.8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289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298</v>
      </c>
      <c r="B501" s="312" t="s">
        <v>297</v>
      </c>
      <c r="C501" s="311" t="s">
        <v>28</v>
      </c>
      <c r="D501" s="310">
        <v>4</v>
      </c>
      <c r="E501" s="309">
        <v>51.9</v>
      </c>
      <c r="F501" s="309">
        <v>207.6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288</v>
      </c>
      <c r="C504" s="308"/>
      <c r="D504" s="308"/>
      <c r="E504" s="307"/>
      <c r="F504" s="306">
        <v>207.6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1926.91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250.5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2177.41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21.77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2199.1799999999998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175.93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2375.11</v>
      </c>
    </row>
    <row r="520" spans="1:6" ht="12.75" customHeight="1" x14ac:dyDescent="0.2">
      <c r="A520" s="143" t="s">
        <v>332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/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431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381</v>
      </c>
      <c r="B539" s="151" t="s">
        <v>331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427</v>
      </c>
      <c r="B546" s="312" t="s">
        <v>428</v>
      </c>
      <c r="C546" s="311" t="s">
        <v>13</v>
      </c>
      <c r="D546" s="310">
        <v>1</v>
      </c>
      <c r="E546" s="309">
        <v>11000</v>
      </c>
      <c r="F546" s="309">
        <v>11000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11000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274</v>
      </c>
      <c r="B553" s="312" t="s">
        <v>275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272</v>
      </c>
      <c r="B555" s="312" t="s">
        <v>273</v>
      </c>
      <c r="C555" s="311" t="s">
        <v>15</v>
      </c>
      <c r="D555" s="310">
        <v>1</v>
      </c>
      <c r="E555" s="309">
        <v>48.6</v>
      </c>
      <c r="F555" s="309">
        <v>48.6</v>
      </c>
    </row>
    <row r="556" spans="1:6" ht="409.6" hidden="1" customHeight="1" x14ac:dyDescent="0.2"/>
    <row r="557" spans="1:6" ht="12.75" customHeight="1" x14ac:dyDescent="0.2">
      <c r="A557" s="313" t="s">
        <v>268</v>
      </c>
      <c r="B557" s="312" t="s">
        <v>269</v>
      </c>
      <c r="C557" s="311" t="s">
        <v>15</v>
      </c>
      <c r="D557" s="310">
        <v>2</v>
      </c>
      <c r="E557" s="309">
        <v>24.3</v>
      </c>
      <c r="F557" s="309">
        <v>48.6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111.5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291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111.5</v>
      </c>
      <c r="F564" s="309">
        <v>4.46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111.5</v>
      </c>
      <c r="F566" s="309">
        <v>3.34</v>
      </c>
    </row>
    <row r="567" spans="1:6" ht="409.6" hidden="1" customHeight="1" x14ac:dyDescent="0.2"/>
    <row r="568" spans="1:6" ht="11.25" customHeight="1" x14ac:dyDescent="0.2">
      <c r="B568" s="146" t="s">
        <v>290</v>
      </c>
      <c r="C568" s="308"/>
      <c r="D568" s="308"/>
      <c r="E568" s="307"/>
      <c r="F568" s="306">
        <v>7.8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289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298</v>
      </c>
      <c r="B573" s="312" t="s">
        <v>297</v>
      </c>
      <c r="C573" s="311" t="s">
        <v>28</v>
      </c>
      <c r="D573" s="310">
        <v>4</v>
      </c>
      <c r="E573" s="309">
        <v>51.9</v>
      </c>
      <c r="F573" s="309">
        <v>207.6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288</v>
      </c>
      <c r="C576" s="308"/>
      <c r="D576" s="308"/>
      <c r="E576" s="307"/>
      <c r="F576" s="306">
        <v>207.6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11326.91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1472.5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12799.41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127.99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12927.4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1034.19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13961.59</v>
      </c>
    </row>
    <row r="592" spans="1:6" ht="12.75" customHeight="1" x14ac:dyDescent="0.2">
      <c r="A592" s="143" t="s">
        <v>330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/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431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382</v>
      </c>
      <c r="B611" s="151" t="s">
        <v>329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429</v>
      </c>
      <c r="B618" s="312" t="s">
        <v>430</v>
      </c>
      <c r="C618" s="311" t="s">
        <v>13</v>
      </c>
      <c r="D618" s="310">
        <v>1</v>
      </c>
      <c r="E618" s="309">
        <v>7800</v>
      </c>
      <c r="F618" s="309">
        <v>7800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7800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274</v>
      </c>
      <c r="B625" s="312" t="s">
        <v>275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272</v>
      </c>
      <c r="B627" s="312" t="s">
        <v>273</v>
      </c>
      <c r="C627" s="311" t="s">
        <v>15</v>
      </c>
      <c r="D627" s="310">
        <v>1</v>
      </c>
      <c r="E627" s="309">
        <v>48.6</v>
      </c>
      <c r="F627" s="309">
        <v>48.6</v>
      </c>
    </row>
    <row r="628" spans="1:6" ht="409.6" hidden="1" customHeight="1" x14ac:dyDescent="0.2"/>
    <row r="629" spans="1:6" ht="12.75" customHeight="1" x14ac:dyDescent="0.2">
      <c r="A629" s="313" t="s">
        <v>268</v>
      </c>
      <c r="B629" s="312" t="s">
        <v>269</v>
      </c>
      <c r="C629" s="311" t="s">
        <v>15</v>
      </c>
      <c r="D629" s="310">
        <v>2</v>
      </c>
      <c r="E629" s="309">
        <v>24.3</v>
      </c>
      <c r="F629" s="309">
        <v>48.6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111.5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291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111.5</v>
      </c>
      <c r="F636" s="309">
        <v>4.46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111.5</v>
      </c>
      <c r="F638" s="309">
        <v>3.34</v>
      </c>
    </row>
    <row r="639" spans="1:6" ht="409.6" hidden="1" customHeight="1" x14ac:dyDescent="0.2"/>
    <row r="640" spans="1:6" ht="11.25" customHeight="1" x14ac:dyDescent="0.2">
      <c r="B640" s="146" t="s">
        <v>290</v>
      </c>
      <c r="C640" s="308"/>
      <c r="D640" s="308"/>
      <c r="E640" s="307"/>
      <c r="F640" s="306">
        <v>7.8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289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298</v>
      </c>
      <c r="B645" s="312" t="s">
        <v>297</v>
      </c>
      <c r="C645" s="311" t="s">
        <v>28</v>
      </c>
      <c r="D645" s="310">
        <v>4</v>
      </c>
      <c r="E645" s="309">
        <v>51.9</v>
      </c>
      <c r="F645" s="309">
        <v>207.6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288</v>
      </c>
      <c r="C648" s="308"/>
      <c r="D648" s="308"/>
      <c r="E648" s="307"/>
      <c r="F648" s="306">
        <v>207.6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8126.91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1056.5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9183.41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91.83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9275.24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742.02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10017.26</v>
      </c>
    </row>
    <row r="664" spans="1:6" ht="12.75" customHeight="1" x14ac:dyDescent="0.2">
      <c r="A664" s="143" t="s">
        <v>328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/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431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383</v>
      </c>
      <c r="B683" s="151" t="s">
        <v>327</v>
      </c>
      <c r="C683" s="150"/>
      <c r="D683" s="150"/>
      <c r="E683" s="149"/>
      <c r="F683" s="319" t="s">
        <v>181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225</v>
      </c>
      <c r="B690" s="312" t="s">
        <v>226</v>
      </c>
      <c r="C690" s="311" t="s">
        <v>227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274</v>
      </c>
      <c r="B697" s="312" t="s">
        <v>275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272</v>
      </c>
      <c r="B699" s="312" t="s">
        <v>273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268</v>
      </c>
      <c r="B701" s="312" t="s">
        <v>269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291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290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289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288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326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/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431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384</v>
      </c>
      <c r="B754" s="151" t="s">
        <v>325</v>
      </c>
      <c r="C754" s="150"/>
      <c r="D754" s="150"/>
      <c r="E754" s="149"/>
      <c r="F754" s="319" t="s">
        <v>181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258</v>
      </c>
      <c r="B761" s="312" t="s">
        <v>259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274</v>
      </c>
      <c r="B768" s="312" t="s">
        <v>275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272</v>
      </c>
      <c r="B770" s="312" t="s">
        <v>273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268</v>
      </c>
      <c r="B772" s="312" t="s">
        <v>269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291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290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289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288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324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/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431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385</v>
      </c>
      <c r="B825" s="151" t="s">
        <v>323</v>
      </c>
      <c r="C825" s="150"/>
      <c r="D825" s="150"/>
      <c r="E825" s="149"/>
      <c r="F825" s="319" t="s">
        <v>181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246</v>
      </c>
      <c r="B832" s="312" t="s">
        <v>247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274</v>
      </c>
      <c r="B839" s="312" t="s">
        <v>275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272</v>
      </c>
      <c r="B841" s="312" t="s">
        <v>273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268</v>
      </c>
      <c r="B843" s="312" t="s">
        <v>269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291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290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289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288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322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/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431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386</v>
      </c>
      <c r="B896" s="151" t="s">
        <v>321</v>
      </c>
      <c r="C896" s="150"/>
      <c r="D896" s="150"/>
      <c r="E896" s="149"/>
      <c r="F896" s="319" t="s">
        <v>181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242</v>
      </c>
      <c r="B903" s="312" t="s">
        <v>243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274</v>
      </c>
      <c r="B910" s="312" t="s">
        <v>275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272</v>
      </c>
      <c r="B912" s="312" t="s">
        <v>273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268</v>
      </c>
      <c r="B914" s="312" t="s">
        <v>269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291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290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289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308</v>
      </c>
      <c r="B930" s="312" t="s">
        <v>277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288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320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/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431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387</v>
      </c>
      <c r="B967" s="151" t="s">
        <v>319</v>
      </c>
      <c r="C967" s="150"/>
      <c r="D967" s="150"/>
      <c r="E967" s="149"/>
      <c r="F967" s="319" t="s">
        <v>195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425</v>
      </c>
      <c r="B974" s="312" t="s">
        <v>426</v>
      </c>
      <c r="C974" s="311" t="s">
        <v>253</v>
      </c>
      <c r="D974" s="310">
        <v>1</v>
      </c>
      <c r="E974" s="309">
        <v>58694.34</v>
      </c>
      <c r="F974" s="309">
        <v>58694.34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58694.34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274</v>
      </c>
      <c r="B981" s="312" t="s">
        <v>275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270</v>
      </c>
      <c r="B983" s="312" t="s">
        <v>271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272</v>
      </c>
      <c r="B985" s="312" t="s">
        <v>273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268</v>
      </c>
      <c r="B987" s="312" t="s">
        <v>269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291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290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289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298</v>
      </c>
      <c r="B1003" s="312" t="s">
        <v>297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288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59972.38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7796.41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67768.789999999994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677.69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68446.48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5475.72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73922.2</v>
      </c>
    </row>
    <row r="1022" spans="1:6" ht="12.75" customHeight="1" x14ac:dyDescent="0.2">
      <c r="A1022" s="143" t="s">
        <v>439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/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431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388</v>
      </c>
      <c r="B1041" s="151" t="s">
        <v>318</v>
      </c>
      <c r="C1041" s="150"/>
      <c r="D1041" s="150"/>
      <c r="E1041" s="149"/>
      <c r="F1041" s="319" t="s">
        <v>195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421</v>
      </c>
      <c r="B1048" s="312" t="s">
        <v>422</v>
      </c>
      <c r="C1048" s="311" t="s">
        <v>253</v>
      </c>
      <c r="D1048" s="310">
        <v>1</v>
      </c>
      <c r="E1048" s="309">
        <v>75780.3</v>
      </c>
      <c r="F1048" s="309">
        <v>75780.3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75780.3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274</v>
      </c>
      <c r="B1055" s="312" t="s">
        <v>275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270</v>
      </c>
      <c r="B1057" s="312" t="s">
        <v>271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272</v>
      </c>
      <c r="B1059" s="312" t="s">
        <v>273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268</v>
      </c>
      <c r="B1061" s="312" t="s">
        <v>269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291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290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289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298</v>
      </c>
      <c r="B1077" s="312" t="s">
        <v>297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288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77058.34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10017.58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87075.92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870.76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87946.68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7035.73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94982.41</v>
      </c>
    </row>
    <row r="1096" spans="1:6" ht="12.75" customHeight="1" x14ac:dyDescent="0.2">
      <c r="A1096" s="143" t="s">
        <v>438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/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431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389</v>
      </c>
      <c r="B1115" s="151" t="s">
        <v>317</v>
      </c>
      <c r="C1115" s="150"/>
      <c r="D1115" s="150"/>
      <c r="E1115" s="149"/>
      <c r="F1115" s="319" t="s">
        <v>181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423</v>
      </c>
      <c r="B1122" s="312" t="s">
        <v>424</v>
      </c>
      <c r="C1122" s="311" t="s">
        <v>250</v>
      </c>
      <c r="D1122" s="310">
        <v>1</v>
      </c>
      <c r="E1122" s="309">
        <v>270805.12</v>
      </c>
      <c r="F1122" s="309">
        <v>270805.12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270805.12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274</v>
      </c>
      <c r="B1129" s="312" t="s">
        <v>275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270</v>
      </c>
      <c r="B1131" s="312" t="s">
        <v>271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272</v>
      </c>
      <c r="B1133" s="312" t="s">
        <v>273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268</v>
      </c>
      <c r="B1135" s="312" t="s">
        <v>269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291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290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289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298</v>
      </c>
      <c r="B1151" s="312" t="s">
        <v>297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288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277195.33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36035.39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313230.71999999997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3132.31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316363.03000000003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25309.040000000001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341672.07</v>
      </c>
    </row>
    <row r="1170" spans="1:6" ht="12.75" customHeight="1" x14ac:dyDescent="0.2">
      <c r="A1170" s="143" t="s">
        <v>437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/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431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390</v>
      </c>
      <c r="B1189" s="151" t="s">
        <v>316</v>
      </c>
      <c r="C1189" s="150"/>
      <c r="D1189" s="150"/>
      <c r="E1189" s="149"/>
      <c r="F1189" s="319" t="s">
        <v>181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419</v>
      </c>
      <c r="B1196" s="312" t="s">
        <v>420</v>
      </c>
      <c r="C1196" s="311" t="s">
        <v>250</v>
      </c>
      <c r="D1196" s="310">
        <v>1</v>
      </c>
      <c r="E1196" s="309">
        <v>87180.94</v>
      </c>
      <c r="F1196" s="309">
        <v>87180.94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87180.94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274</v>
      </c>
      <c r="B1203" s="312" t="s">
        <v>275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270</v>
      </c>
      <c r="B1205" s="312" t="s">
        <v>271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272</v>
      </c>
      <c r="B1207" s="312" t="s">
        <v>273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268</v>
      </c>
      <c r="B1209" s="312" t="s">
        <v>269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291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290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289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298</v>
      </c>
      <c r="B1225" s="312" t="s">
        <v>297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288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99955.24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12994.18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112949.42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1129.49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114078.91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9126.31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123205.22</v>
      </c>
    </row>
    <row r="1244" spans="1:6" ht="12.75" customHeight="1" x14ac:dyDescent="0.2">
      <c r="A1244" s="143" t="s">
        <v>436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/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431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391</v>
      </c>
      <c r="B1263" s="151" t="s">
        <v>315</v>
      </c>
      <c r="C1263" s="150"/>
      <c r="D1263" s="150"/>
      <c r="E1263" s="149"/>
      <c r="F1263" s="319" t="s">
        <v>181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413</v>
      </c>
      <c r="B1270" s="312" t="s">
        <v>414</v>
      </c>
      <c r="C1270" s="311" t="s">
        <v>181</v>
      </c>
      <c r="D1270" s="310">
        <v>1</v>
      </c>
      <c r="E1270" s="309">
        <v>155597.21</v>
      </c>
      <c r="F1270" s="309">
        <v>155597.21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155597.21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274</v>
      </c>
      <c r="B1277" s="312" t="s">
        <v>275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270</v>
      </c>
      <c r="B1279" s="312" t="s">
        <v>271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272</v>
      </c>
      <c r="B1281" s="312" t="s">
        <v>273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268</v>
      </c>
      <c r="B1283" s="312" t="s">
        <v>269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291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290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289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298</v>
      </c>
      <c r="B1299" s="312" t="s">
        <v>297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288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194014.18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25221.84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219236.02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2192.36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221428.38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17714.27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239142.65</v>
      </c>
    </row>
    <row r="1320" spans="1:6" ht="12.75" customHeight="1" x14ac:dyDescent="0.2">
      <c r="A1320" s="143" t="s">
        <v>435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/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431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392</v>
      </c>
      <c r="B1339" s="151" t="s">
        <v>314</v>
      </c>
      <c r="C1339" s="150"/>
      <c r="D1339" s="150"/>
      <c r="E1339" s="149"/>
      <c r="F1339" s="319" t="s">
        <v>181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411</v>
      </c>
      <c r="B1346" s="312" t="s">
        <v>412</v>
      </c>
      <c r="C1346" s="311" t="s">
        <v>181</v>
      </c>
      <c r="D1346" s="310">
        <v>1</v>
      </c>
      <c r="E1346" s="309">
        <v>387535.55</v>
      </c>
      <c r="F1346" s="309">
        <v>387535.55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387535.55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274</v>
      </c>
      <c r="B1353" s="312" t="s">
        <v>275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270</v>
      </c>
      <c r="B1355" s="312" t="s">
        <v>271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272</v>
      </c>
      <c r="B1357" s="312" t="s">
        <v>273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268</v>
      </c>
      <c r="B1359" s="312" t="s">
        <v>269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291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290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289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298</v>
      </c>
      <c r="B1375" s="312" t="s">
        <v>297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288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424728.26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55214.67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479942.93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4799.43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484742.36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38779.39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523521.75</v>
      </c>
    </row>
    <row r="1396" spans="1:6" ht="12.75" customHeight="1" x14ac:dyDescent="0.2">
      <c r="A1396" s="143" t="s">
        <v>434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/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431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393</v>
      </c>
      <c r="B1415" s="151" t="s">
        <v>313</v>
      </c>
      <c r="C1415" s="150"/>
      <c r="D1415" s="150"/>
      <c r="E1415" s="149"/>
      <c r="F1415" s="319" t="s">
        <v>181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219</v>
      </c>
      <c r="B1422" s="312" t="s">
        <v>220</v>
      </c>
      <c r="C1422" s="311" t="s">
        <v>181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274</v>
      </c>
      <c r="B1429" s="312" t="s">
        <v>275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270</v>
      </c>
      <c r="B1431" s="312" t="s">
        <v>271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272</v>
      </c>
      <c r="B1433" s="312" t="s">
        <v>273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268</v>
      </c>
      <c r="B1435" s="312" t="s">
        <v>269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291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290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289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298</v>
      </c>
      <c r="B1451" s="312" t="s">
        <v>297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288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312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/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431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394</v>
      </c>
      <c r="B1491" s="151" t="s">
        <v>311</v>
      </c>
      <c r="C1491" s="150"/>
      <c r="D1491" s="150"/>
      <c r="E1491" s="149"/>
      <c r="F1491" s="319" t="s">
        <v>181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228</v>
      </c>
      <c r="B1498" s="312" t="s">
        <v>310</v>
      </c>
      <c r="C1498" s="311" t="s">
        <v>181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309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274</v>
      </c>
      <c r="B1506" s="312" t="s">
        <v>275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270</v>
      </c>
      <c r="B1508" s="312" t="s">
        <v>271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272</v>
      </c>
      <c r="B1510" s="312" t="s">
        <v>273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268</v>
      </c>
      <c r="B1512" s="312" t="s">
        <v>269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291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290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289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308</v>
      </c>
      <c r="B1528" s="312" t="s">
        <v>277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288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307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/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431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395</v>
      </c>
      <c r="B1567" s="151" t="s">
        <v>306</v>
      </c>
      <c r="C1567" s="150"/>
      <c r="D1567" s="150"/>
      <c r="E1567" s="149"/>
      <c r="F1567" s="319" t="s">
        <v>181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236</v>
      </c>
      <c r="B1574" s="312" t="s">
        <v>305</v>
      </c>
      <c r="C1574" s="311" t="s">
        <v>181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304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274</v>
      </c>
      <c r="B1582" s="312" t="s">
        <v>275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272</v>
      </c>
      <c r="B1584" s="312" t="s">
        <v>273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268</v>
      </c>
      <c r="B1586" s="312" t="s">
        <v>269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291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290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289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288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303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/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431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396</v>
      </c>
      <c r="B1639" s="151" t="s">
        <v>302</v>
      </c>
      <c r="C1639" s="150"/>
      <c r="D1639" s="150"/>
      <c r="E1639" s="149"/>
      <c r="F1639" s="319" t="s">
        <v>181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409</v>
      </c>
      <c r="B1646" s="312" t="s">
        <v>410</v>
      </c>
      <c r="C1646" s="311" t="s">
        <v>181</v>
      </c>
      <c r="D1646" s="310">
        <v>1</v>
      </c>
      <c r="E1646" s="309">
        <v>92372.71</v>
      </c>
      <c r="F1646" s="309">
        <v>92372.71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92372.71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274</v>
      </c>
      <c r="B1653" s="312" t="s">
        <v>275</v>
      </c>
      <c r="C1653" s="311" t="s">
        <v>15</v>
      </c>
      <c r="D1653" s="310">
        <v>10</v>
      </c>
      <c r="E1653" s="309">
        <v>71.510000000000005</v>
      </c>
      <c r="F1653" s="309">
        <v>715.1</v>
      </c>
    </row>
    <row r="1654" spans="1:6" ht="409.6" hidden="1" customHeight="1" x14ac:dyDescent="0.2"/>
    <row r="1655" spans="1:6" ht="12.75" customHeight="1" x14ac:dyDescent="0.2">
      <c r="A1655" s="313" t="s">
        <v>270</v>
      </c>
      <c r="B1655" s="312" t="s">
        <v>271</v>
      </c>
      <c r="C1655" s="311" t="s">
        <v>15</v>
      </c>
      <c r="D1655" s="310">
        <v>200</v>
      </c>
      <c r="E1655" s="309">
        <v>48.6</v>
      </c>
      <c r="F1655" s="309">
        <v>9720</v>
      </c>
    </row>
    <row r="1656" spans="1:6" ht="409.6" hidden="1" customHeight="1" x14ac:dyDescent="0.2"/>
    <row r="1657" spans="1:6" ht="12.75" customHeight="1" x14ac:dyDescent="0.2">
      <c r="A1657" s="313" t="s">
        <v>272</v>
      </c>
      <c r="B1657" s="312" t="s">
        <v>273</v>
      </c>
      <c r="C1657" s="311" t="s">
        <v>15</v>
      </c>
      <c r="D1657" s="310">
        <v>100</v>
      </c>
      <c r="E1657" s="309">
        <v>48.6</v>
      </c>
      <c r="F1657" s="309">
        <v>4860</v>
      </c>
    </row>
    <row r="1658" spans="1:6" ht="409.6" hidden="1" customHeight="1" x14ac:dyDescent="0.2"/>
    <row r="1659" spans="1:6" ht="12.75" customHeight="1" x14ac:dyDescent="0.2">
      <c r="A1659" s="313" t="s">
        <v>268</v>
      </c>
      <c r="B1659" s="312" t="s">
        <v>269</v>
      </c>
      <c r="C1659" s="311" t="s">
        <v>15</v>
      </c>
      <c r="D1659" s="310">
        <v>200</v>
      </c>
      <c r="E1659" s="309">
        <v>24.3</v>
      </c>
      <c r="F1659" s="309">
        <v>4860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20155.099999999999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291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20155.099999999999</v>
      </c>
      <c r="F1666" s="309">
        <v>806.2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20155.099999999999</v>
      </c>
      <c r="F1668" s="309">
        <v>604.65</v>
      </c>
    </row>
    <row r="1669" spans="1:6" ht="409.6" hidden="1" customHeight="1" x14ac:dyDescent="0.2"/>
    <row r="1670" spans="1:6" ht="11.25" customHeight="1" x14ac:dyDescent="0.2">
      <c r="B1670" s="146" t="s">
        <v>290</v>
      </c>
      <c r="C1670" s="308"/>
      <c r="D1670" s="308"/>
      <c r="E1670" s="307"/>
      <c r="F1670" s="306">
        <v>1410.85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289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298</v>
      </c>
      <c r="B1675" s="312" t="s">
        <v>297</v>
      </c>
      <c r="C1675" s="311" t="s">
        <v>28</v>
      </c>
      <c r="D1675" s="310">
        <v>50</v>
      </c>
      <c r="E1675" s="309">
        <v>51.9</v>
      </c>
      <c r="F1675" s="309">
        <v>2595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100</v>
      </c>
      <c r="E1678" s="309">
        <v>47.64</v>
      </c>
      <c r="F1678" s="309">
        <v>4764</v>
      </c>
    </row>
    <row r="1679" spans="1:6" ht="409.6" hidden="1" customHeight="1" x14ac:dyDescent="0.2"/>
    <row r="1680" spans="1:6" ht="11.25" customHeight="1" x14ac:dyDescent="0.2">
      <c r="B1680" s="146" t="s">
        <v>288</v>
      </c>
      <c r="C1680" s="308"/>
      <c r="D1680" s="308"/>
      <c r="E1680" s="307"/>
      <c r="F1680" s="306">
        <v>7359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121297.66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15768.7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137066.35999999999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1370.66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138437.01999999999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11074.96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149511.98000000001</v>
      </c>
    </row>
    <row r="1696" spans="1:6" ht="12.75" customHeight="1" x14ac:dyDescent="0.2">
      <c r="A1696" s="143" t="s">
        <v>433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/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431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397</v>
      </c>
      <c r="B1715" s="151" t="s">
        <v>301</v>
      </c>
      <c r="C1715" s="150"/>
      <c r="D1715" s="150"/>
      <c r="E1715" s="149"/>
      <c r="F1715" s="319" t="s">
        <v>181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244</v>
      </c>
      <c r="B1722" s="312" t="s">
        <v>300</v>
      </c>
      <c r="C1722" s="311" t="s">
        <v>181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299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274</v>
      </c>
      <c r="B1730" s="312" t="s">
        <v>275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270</v>
      </c>
      <c r="B1732" s="312" t="s">
        <v>271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272</v>
      </c>
      <c r="B1734" s="312" t="s">
        <v>273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268</v>
      </c>
      <c r="B1736" s="312" t="s">
        <v>269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291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290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289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298</v>
      </c>
      <c r="B1752" s="312" t="s">
        <v>297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288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296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/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431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398</v>
      </c>
      <c r="B1792" s="151" t="s">
        <v>294</v>
      </c>
      <c r="C1792" s="150"/>
      <c r="D1792" s="150"/>
      <c r="E1792" s="149"/>
      <c r="F1792" s="319" t="s">
        <v>207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238</v>
      </c>
      <c r="B1799" s="312" t="s">
        <v>293</v>
      </c>
      <c r="C1799" s="311" t="s">
        <v>181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292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272</v>
      </c>
      <c r="B1807" s="312" t="s">
        <v>273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268</v>
      </c>
      <c r="B1809" s="312" t="s">
        <v>269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291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290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289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288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287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pageOrder="overThenDown" orientation="portrait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B2" sqref="B2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308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277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295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 t="s">
        <v>73</v>
      </c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371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370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370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369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368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367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361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298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279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295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 t="s">
        <v>73</v>
      </c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366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365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365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364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363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362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361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342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281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295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 t="s">
        <v>73</v>
      </c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360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359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358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358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357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356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355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354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353</v>
      </c>
      <c r="L149" s="176"/>
      <c r="M149" s="209"/>
    </row>
    <row r="150" spans="1:13" ht="12.75" customHeight="1" x14ac:dyDescent="0.2">
      <c r="A150" s="204" t="s">
        <v>352</v>
      </c>
      <c r="B150" s="231"/>
      <c r="C150" s="215" t="s">
        <v>351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350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295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 t="s">
        <v>73</v>
      </c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pageOrder="overThenDown" orientation="portrait" draft="1" cellComments="asDisplayed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BH-138-A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BH-138-A</v>
      </c>
      <c r="B6" s="343"/>
      <c r="C6" s="344"/>
      <c r="D6" s="9" t="str">
        <f>+PRESUTO!D6</f>
        <v>BAHIAS 138 KV - BP+BT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211</v>
      </c>
      <c r="C15" s="113" t="s">
        <v>209</v>
      </c>
      <c r="D15" s="114" t="s">
        <v>212</v>
      </c>
      <c r="E15" s="113" t="s">
        <v>10</v>
      </c>
      <c r="F15" s="115">
        <v>9364.9599999999991</v>
      </c>
      <c r="G15" s="115">
        <v>3</v>
      </c>
      <c r="H15" s="115">
        <v>0</v>
      </c>
      <c r="I15" s="116">
        <v>9645.91</v>
      </c>
    </row>
    <row r="16" spans="1:9" x14ac:dyDescent="0.25">
      <c r="A16" s="111"/>
      <c r="B16" s="112" t="s">
        <v>213</v>
      </c>
      <c r="C16" s="113" t="s">
        <v>209</v>
      </c>
      <c r="D16" s="114" t="s">
        <v>214</v>
      </c>
      <c r="E16" s="113" t="s">
        <v>10</v>
      </c>
      <c r="F16" s="115">
        <v>8252.43</v>
      </c>
      <c r="G16" s="115">
        <v>3</v>
      </c>
      <c r="H16" s="115">
        <v>0</v>
      </c>
      <c r="I16" s="116">
        <v>8500</v>
      </c>
    </row>
    <row r="17" spans="1:9" x14ac:dyDescent="0.25">
      <c r="A17" s="111"/>
      <c r="B17" s="112" t="s">
        <v>215</v>
      </c>
      <c r="C17" s="113" t="s">
        <v>209</v>
      </c>
      <c r="D17" s="114" t="s">
        <v>216</v>
      </c>
      <c r="E17" s="113" t="s">
        <v>13</v>
      </c>
      <c r="F17" s="115">
        <v>431.07</v>
      </c>
      <c r="G17" s="115">
        <v>3</v>
      </c>
      <c r="H17" s="115">
        <v>0</v>
      </c>
      <c r="I17" s="116">
        <v>444</v>
      </c>
    </row>
    <row r="18" spans="1:9" x14ac:dyDescent="0.25">
      <c r="A18" s="111"/>
      <c r="B18" s="112" t="s">
        <v>217</v>
      </c>
      <c r="C18" s="113" t="s">
        <v>209</v>
      </c>
      <c r="D18" s="114" t="s">
        <v>218</v>
      </c>
      <c r="E18" s="113" t="s">
        <v>13</v>
      </c>
      <c r="F18" s="115">
        <v>1553.4</v>
      </c>
      <c r="G18" s="115">
        <v>3</v>
      </c>
      <c r="H18" s="115">
        <v>0</v>
      </c>
      <c r="I18" s="116">
        <v>1600</v>
      </c>
    </row>
    <row r="19" spans="1:9" x14ac:dyDescent="0.25">
      <c r="A19" s="111"/>
      <c r="B19" s="112" t="s">
        <v>219</v>
      </c>
      <c r="C19" s="113" t="s">
        <v>209</v>
      </c>
      <c r="D19" s="114" t="s">
        <v>220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7"/>
      <c r="B20" s="118" t="s">
        <v>221</v>
      </c>
      <c r="C20" s="119" t="s">
        <v>209</v>
      </c>
      <c r="D20" s="120" t="s">
        <v>222</v>
      </c>
      <c r="E20" s="119" t="s">
        <v>181</v>
      </c>
      <c r="F20" s="121">
        <v>172057.21</v>
      </c>
      <c r="G20" s="121">
        <v>3</v>
      </c>
      <c r="H20" s="121">
        <v>15</v>
      </c>
      <c r="I20" s="122">
        <v>203801.77</v>
      </c>
    </row>
    <row r="21" spans="1:9" x14ac:dyDescent="0.25">
      <c r="A21" s="61"/>
      <c r="B21" s="62" t="s">
        <v>223</v>
      </c>
      <c r="C21" s="64" t="s">
        <v>209</v>
      </c>
      <c r="D21" s="63" t="s">
        <v>224</v>
      </c>
      <c r="E21" s="64" t="s">
        <v>181</v>
      </c>
      <c r="F21" s="65">
        <v>74735.199999999997</v>
      </c>
      <c r="G21" s="65">
        <v>3</v>
      </c>
      <c r="H21" s="65">
        <v>0</v>
      </c>
      <c r="I21" s="66">
        <v>76977.259999999995</v>
      </c>
    </row>
    <row r="22" spans="1:9" x14ac:dyDescent="0.25">
      <c r="A22" s="61"/>
      <c r="B22" s="62" t="s">
        <v>225</v>
      </c>
      <c r="C22" s="64" t="s">
        <v>209</v>
      </c>
      <c r="D22" s="63" t="s">
        <v>226</v>
      </c>
      <c r="E22" s="64" t="s">
        <v>227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228</v>
      </c>
      <c r="C23" s="64" t="s">
        <v>209</v>
      </c>
      <c r="D23" s="63" t="s">
        <v>229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230</v>
      </c>
      <c r="C24" s="64" t="s">
        <v>209</v>
      </c>
      <c r="D24" s="63" t="s">
        <v>231</v>
      </c>
      <c r="E24" s="64" t="s">
        <v>181</v>
      </c>
      <c r="F24" s="65">
        <v>307480.5</v>
      </c>
      <c r="G24" s="65">
        <v>3</v>
      </c>
      <c r="H24" s="65">
        <v>10</v>
      </c>
      <c r="I24" s="66">
        <v>348375.41</v>
      </c>
    </row>
    <row r="25" spans="1:9" x14ac:dyDescent="0.25">
      <c r="A25" s="61"/>
      <c r="B25" s="62" t="s">
        <v>232</v>
      </c>
      <c r="C25" s="64" t="s">
        <v>209</v>
      </c>
      <c r="D25" s="63" t="s">
        <v>233</v>
      </c>
      <c r="E25" s="64" t="s">
        <v>181</v>
      </c>
      <c r="F25" s="65">
        <v>123667.13</v>
      </c>
      <c r="G25" s="65">
        <v>3</v>
      </c>
      <c r="H25" s="65">
        <v>10</v>
      </c>
      <c r="I25" s="66">
        <v>140114.85999999999</v>
      </c>
    </row>
    <row r="26" spans="1:9" x14ac:dyDescent="0.25">
      <c r="A26" s="61"/>
      <c r="B26" s="62" t="s">
        <v>234</v>
      </c>
      <c r="C26" s="64" t="s">
        <v>209</v>
      </c>
      <c r="D26" s="63" t="s">
        <v>235</v>
      </c>
      <c r="E26" s="64" t="s">
        <v>13</v>
      </c>
      <c r="F26" s="65">
        <v>24271.84</v>
      </c>
      <c r="G26" s="65">
        <v>3</v>
      </c>
      <c r="H26" s="65">
        <v>0</v>
      </c>
      <c r="I26" s="66">
        <v>25000</v>
      </c>
    </row>
    <row r="27" spans="1:9" x14ac:dyDescent="0.25">
      <c r="A27" s="61"/>
      <c r="B27" s="62" t="s">
        <v>236</v>
      </c>
      <c r="C27" s="64" t="s">
        <v>209</v>
      </c>
      <c r="D27" s="63" t="s">
        <v>237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238</v>
      </c>
      <c r="C28" s="64" t="s">
        <v>209</v>
      </c>
      <c r="D28" s="63" t="s">
        <v>239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240</v>
      </c>
      <c r="C29" s="64" t="s">
        <v>209</v>
      </c>
      <c r="D29" s="63" t="s">
        <v>241</v>
      </c>
      <c r="E29" s="64" t="s">
        <v>181</v>
      </c>
      <c r="F29" s="65">
        <v>79397.850000000006</v>
      </c>
      <c r="G29" s="65">
        <v>3</v>
      </c>
      <c r="H29" s="65">
        <v>0</v>
      </c>
      <c r="I29" s="66">
        <v>81779.789999999994</v>
      </c>
    </row>
    <row r="30" spans="1:9" x14ac:dyDescent="0.25">
      <c r="A30" s="61"/>
      <c r="B30" s="62" t="s">
        <v>242</v>
      </c>
      <c r="C30" s="64" t="s">
        <v>209</v>
      </c>
      <c r="D30" s="63" t="s">
        <v>243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244</v>
      </c>
      <c r="C31" s="64" t="s">
        <v>209</v>
      </c>
      <c r="D31" s="63" t="s">
        <v>245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246</v>
      </c>
      <c r="C32" s="64" t="s">
        <v>209</v>
      </c>
      <c r="D32" s="63" t="s">
        <v>247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248</v>
      </c>
      <c r="C33" s="64" t="s">
        <v>209</v>
      </c>
      <c r="D33" s="63" t="s">
        <v>249</v>
      </c>
      <c r="E33" s="64" t="s">
        <v>250</v>
      </c>
      <c r="F33" s="65">
        <v>73150.990000000005</v>
      </c>
      <c r="G33" s="65">
        <v>3</v>
      </c>
      <c r="H33" s="65">
        <v>10</v>
      </c>
      <c r="I33" s="66">
        <v>82880.070000000007</v>
      </c>
    </row>
    <row r="34" spans="1:9" x14ac:dyDescent="0.25">
      <c r="A34" s="61"/>
      <c r="B34" s="62" t="s">
        <v>251</v>
      </c>
      <c r="C34" s="64" t="s">
        <v>209</v>
      </c>
      <c r="D34" s="63" t="s">
        <v>252</v>
      </c>
      <c r="E34" s="64" t="s">
        <v>253</v>
      </c>
      <c r="F34" s="65">
        <v>56821</v>
      </c>
      <c r="G34" s="65">
        <v>3</v>
      </c>
      <c r="H34" s="65">
        <v>10</v>
      </c>
      <c r="I34" s="66">
        <v>64378.19</v>
      </c>
    </row>
    <row r="35" spans="1:9" x14ac:dyDescent="0.25">
      <c r="A35" s="61"/>
      <c r="B35" s="62" t="s">
        <v>254</v>
      </c>
      <c r="C35" s="64" t="s">
        <v>209</v>
      </c>
      <c r="D35" s="63" t="s">
        <v>255</v>
      </c>
      <c r="E35" s="64" t="s">
        <v>250</v>
      </c>
      <c r="F35" s="65">
        <v>244829.54</v>
      </c>
      <c r="G35" s="65">
        <v>3</v>
      </c>
      <c r="H35" s="65">
        <v>10</v>
      </c>
      <c r="I35" s="66">
        <v>277391.87</v>
      </c>
    </row>
    <row r="36" spans="1:9" x14ac:dyDescent="0.25">
      <c r="A36" s="61"/>
      <c r="B36" s="62" t="s">
        <v>256</v>
      </c>
      <c r="C36" s="64" t="s">
        <v>209</v>
      </c>
      <c r="D36" s="63" t="s">
        <v>257</v>
      </c>
      <c r="E36" s="64" t="s">
        <v>253</v>
      </c>
      <c r="F36" s="65">
        <v>50308.38</v>
      </c>
      <c r="G36" s="65">
        <v>3</v>
      </c>
      <c r="H36" s="65">
        <v>10</v>
      </c>
      <c r="I36" s="66">
        <v>56999.39</v>
      </c>
    </row>
    <row r="37" spans="1:9" x14ac:dyDescent="0.25">
      <c r="A37" s="61"/>
      <c r="B37" s="62" t="s">
        <v>258</v>
      </c>
      <c r="C37" s="64" t="s">
        <v>209</v>
      </c>
      <c r="D37" s="63" t="s">
        <v>259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260</v>
      </c>
      <c r="C38" s="64" t="s">
        <v>209</v>
      </c>
      <c r="D38" s="63" t="s">
        <v>261</v>
      </c>
      <c r="E38" s="64" t="s">
        <v>13</v>
      </c>
      <c r="F38" s="65">
        <v>10679.61</v>
      </c>
      <c r="G38" s="65">
        <v>3</v>
      </c>
      <c r="H38" s="65">
        <v>0</v>
      </c>
      <c r="I38" s="66">
        <v>11000</v>
      </c>
    </row>
    <row r="39" spans="1:9" x14ac:dyDescent="0.25">
      <c r="A39" s="61"/>
      <c r="B39" s="62" t="s">
        <v>262</v>
      </c>
      <c r="C39" s="64" t="s">
        <v>209</v>
      </c>
      <c r="D39" s="63" t="s">
        <v>263</v>
      </c>
      <c r="E39" s="64" t="s">
        <v>13</v>
      </c>
      <c r="F39" s="65">
        <v>7572.82</v>
      </c>
      <c r="G39" s="65">
        <v>3</v>
      </c>
      <c r="H39" s="65">
        <v>0</v>
      </c>
      <c r="I39" s="66">
        <v>7800</v>
      </c>
    </row>
    <row r="40" spans="1:9" x14ac:dyDescent="0.25">
      <c r="A40" s="61"/>
      <c r="B40" s="62" t="s">
        <v>265</v>
      </c>
      <c r="C40" s="64" t="s">
        <v>0</v>
      </c>
      <c r="D40" s="63" t="s">
        <v>266</v>
      </c>
      <c r="E40" s="64" t="s">
        <v>267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282</v>
      </c>
      <c r="C41" s="64" t="s">
        <v>27</v>
      </c>
      <c r="D41" s="63" t="s">
        <v>283</v>
      </c>
      <c r="E41" s="64" t="s">
        <v>284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285</v>
      </c>
      <c r="C42" s="64" t="s">
        <v>27</v>
      </c>
      <c r="D42" s="63" t="s">
        <v>286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BH-138-A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BH-138-A</v>
      </c>
      <c r="B6" s="343"/>
      <c r="C6" s="344"/>
      <c r="D6" s="9" t="str">
        <f>+PRESUTO!D6</f>
        <v>BAHIAS 138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268</v>
      </c>
      <c r="D14" s="52" t="s">
        <v>269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270</v>
      </c>
      <c r="D18" s="52" t="s">
        <v>271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272</v>
      </c>
      <c r="D19" s="52" t="s">
        <v>273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274</v>
      </c>
      <c r="D20" s="55" t="s">
        <v>275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2018-09-24T19:02:39Z</cp:lastPrinted>
  <dcterms:created xsi:type="dcterms:W3CDTF">2018-08-18T17:51:07Z</dcterms:created>
  <dcterms:modified xsi:type="dcterms:W3CDTF">2018-09-24T22:24:52Z</dcterms:modified>
</cp:coreProperties>
</file>